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0CB8D61-6EEB-4345-A490-04992BC07A90}" xr6:coauthVersionLast="47" xr6:coauthVersionMax="47" xr10:uidLastSave="{00000000-0000-0000-0000-000000000000}"/>
  <bookViews>
    <workbookView xWindow="0" yWindow="0" windowWidth="20490" windowHeight="11520" activeTab="1" xr2:uid="{00000000-000D-0000-FFFF-FFFF00000000}"/>
  </bookViews>
  <sheets>
    <sheet name="作成要領" sheetId="11" r:id="rId1"/>
    <sheet name="000感想画〇〇高" sheetId="5" r:id="rId2"/>
    <sheet name="コード印刷用" sheetId="10" r:id="rId3"/>
    <sheet name="コード" sheetId="7" r:id="rId4"/>
  </sheets>
  <externalReferences>
    <externalReference r:id="rId5"/>
  </externalReferences>
  <definedNames>
    <definedName name="_xlnm._FilterDatabase" localSheetId="1" hidden="1">'000感想画〇〇高'!$A$17:$K$257</definedName>
    <definedName name="_xlnm._FilterDatabase" localSheetId="0" hidden="1">作成要領!$A$17:$K$25</definedName>
    <definedName name="_xlnm.Print_Area" localSheetId="1">'000感想画〇〇高'!$A$18:$K$257</definedName>
    <definedName name="_xlnm.Print_Area" localSheetId="3">コード!$A$1:$F$121</definedName>
    <definedName name="_xlnm.Print_Area" localSheetId="2">コード印刷用!$A$1:$P$34</definedName>
    <definedName name="_xlnm.Print_Area" localSheetId="0">作成要領!$A$1:$L$51</definedName>
    <definedName name="_xlnm.Print_Titles" localSheetId="1">'000感想画〇〇高'!$1:$17</definedName>
    <definedName name="_xlnm.Print_Titles" localSheetId="0">作成要領!$1:$17</definedName>
    <definedName name="ブロック名" localSheetId="2">[1]コード!#REF!</definedName>
    <definedName name="ブロック名">コード!#REF!</definedName>
    <definedName name="学年" localSheetId="2">[1]コード!#REF!</definedName>
    <definedName name="学年">コード!#REF!</definedName>
    <definedName name="校種" localSheetId="2">[1]コード!#REF!</definedName>
    <definedName name="校種">コード!#REF!</definedName>
    <definedName name="参照">コード!$D$2:$E$9</definedName>
    <definedName name="部門" localSheetId="2">[1]コード!#REF!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0" l="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J6" i="11"/>
  <c r="U4" i="11" s="1"/>
  <c r="I6" i="11"/>
  <c r="H6" i="11"/>
  <c r="S4" i="11" s="1"/>
  <c r="N5" i="11"/>
  <c r="T4" i="11"/>
  <c r="R4" i="11"/>
  <c r="Q4" i="11"/>
  <c r="P4" i="11"/>
  <c r="O4" i="11"/>
  <c r="F3" i="11"/>
  <c r="N4" i="11" s="1"/>
  <c r="B257" i="5" l="1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R4" i="5" l="1"/>
  <c r="Q4" i="5"/>
  <c r="P4" i="5"/>
  <c r="H6" i="5" l="1"/>
  <c r="S4" i="5" s="1"/>
  <c r="I6" i="5"/>
  <c r="T4" i="5" s="1"/>
  <c r="J6" i="5"/>
  <c r="U4" i="5" s="1"/>
  <c r="C257" i="5" l="1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76" i="5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N5" i="10"/>
  <c r="M5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B34" i="10"/>
  <c r="A34" i="10"/>
  <c r="B33" i="10"/>
  <c r="A33" i="10"/>
  <c r="B32" i="10"/>
  <c r="A32" i="10"/>
  <c r="B31" i="10"/>
  <c r="A31" i="10"/>
  <c r="B30" i="10"/>
  <c r="A30" i="10"/>
  <c r="B29" i="10"/>
  <c r="A29" i="10"/>
  <c r="B28" i="10"/>
  <c r="A28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B13" i="10"/>
  <c r="A13" i="10"/>
  <c r="B12" i="10"/>
  <c r="A12" i="10"/>
  <c r="B11" i="10"/>
  <c r="A11" i="10"/>
  <c r="B10" i="10"/>
  <c r="A10" i="10"/>
  <c r="B9" i="10"/>
  <c r="A9" i="10"/>
  <c r="B8" i="10"/>
  <c r="A8" i="10"/>
  <c r="B7" i="10"/>
  <c r="A7" i="10"/>
  <c r="B6" i="10"/>
  <c r="A6" i="10"/>
  <c r="B5" i="10"/>
  <c r="A5" i="10"/>
  <c r="N5" i="5" l="1"/>
  <c r="F3" i="5" l="1"/>
  <c r="O4" i="5"/>
  <c r="N4" i="5" l="1"/>
</calcChain>
</file>

<file path=xl/sharedStrings.xml><?xml version="1.0" encoding="utf-8"?>
<sst xmlns="http://schemas.openxmlformats.org/spreadsheetml/2006/main" count="674" uniqueCount="328">
  <si>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</si>
  <si>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</si>
  <si>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</si>
  <si>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</si>
  <si>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</si>
  <si>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</si>
  <si>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担当者名</t>
    <rPh sb="0" eb="3">
      <t>タントウシャ</t>
    </rPh>
    <rPh sb="3" eb="4">
      <t>メイ</t>
    </rPh>
    <phoneticPr fontId="1"/>
  </si>
  <si>
    <t>※集計用ですので、この行より上の部分には入力しないでください。</t>
    <rPh sb="1" eb="4">
      <t>シュウケイヨウ</t>
    </rPh>
    <rPh sb="11" eb="12">
      <t>ギョウ</t>
    </rPh>
    <rPh sb="14" eb="15">
      <t>ウエ</t>
    </rPh>
    <rPh sb="16" eb="18">
      <t>ブブン</t>
    </rPh>
    <rPh sb="20" eb="22">
      <t>ニュウリョク</t>
    </rPh>
    <phoneticPr fontId="1"/>
  </si>
  <si>
    <t>　　出品数貼付用シートに値複写します。</t>
    <rPh sb="2" eb="4">
      <t>シュッピン</t>
    </rPh>
    <rPh sb="4" eb="5">
      <t>スウ</t>
    </rPh>
    <rPh sb="5" eb="7">
      <t>チョウフ</t>
    </rPh>
    <rPh sb="7" eb="8">
      <t>ヨウ</t>
    </rPh>
    <rPh sb="12" eb="13">
      <t>アタイ</t>
    </rPh>
    <rPh sb="13" eb="15">
      <t>フクシャ</t>
    </rPh>
    <phoneticPr fontId="1"/>
  </si>
  <si>
    <t>No.</t>
    <phoneticPr fontId="1"/>
  </si>
  <si>
    <t>地区
№</t>
    <rPh sb="0" eb="2">
      <t>チク</t>
    </rPh>
    <phoneticPr fontId="10"/>
  </si>
  <si>
    <t>地区名</t>
    <rPh sb="0" eb="2">
      <t>チク</t>
    </rPh>
    <rPh sb="2" eb="3">
      <t>ナ</t>
    </rPh>
    <phoneticPr fontId="10"/>
  </si>
  <si>
    <t>所属</t>
    <rPh sb="0" eb="2">
      <t>ショゾク</t>
    </rPh>
    <phoneticPr fontId="10"/>
  </si>
  <si>
    <t>番号</t>
    <rPh sb="0" eb="2">
      <t>バンゴウ</t>
    </rPh>
    <phoneticPr fontId="11"/>
  </si>
  <si>
    <t>学校名略称</t>
    <rPh sb="0" eb="3">
      <t>ガッコウメイ</t>
    </rPh>
    <rPh sb="3" eb="5">
      <t>リャクショウ</t>
    </rPh>
    <phoneticPr fontId="11"/>
  </si>
  <si>
    <t>学校名</t>
    <rPh sb="0" eb="3">
      <t>ガッコウメイ</t>
    </rPh>
    <phoneticPr fontId="10"/>
  </si>
  <si>
    <t>備　　　　　考</t>
    <rPh sb="0" eb="1">
      <t>ソナエ</t>
    </rPh>
    <rPh sb="6" eb="7">
      <t>コウ</t>
    </rPh>
    <phoneticPr fontId="10"/>
  </si>
  <si>
    <t>長崎</t>
    <rPh sb="0" eb="2">
      <t>ナガサキ</t>
    </rPh>
    <phoneticPr fontId="10"/>
  </si>
  <si>
    <t>長崎市立</t>
    <rPh sb="0" eb="4">
      <t>ナガサキシリツ</t>
    </rPh>
    <phoneticPr fontId="10"/>
  </si>
  <si>
    <t>私立</t>
  </si>
  <si>
    <t>コード</t>
    <phoneticPr fontId="11"/>
  </si>
  <si>
    <t>学校名</t>
    <rPh sb="0" eb="3">
      <t>ガッコウメイ</t>
    </rPh>
    <phoneticPr fontId="11"/>
  </si>
  <si>
    <t>分ｺｰﾄﾞ</t>
    <rPh sb="0" eb="1">
      <t>ブン</t>
    </rPh>
    <phoneticPr fontId="1"/>
  </si>
  <si>
    <t>校ｺｰﾄﾞ</t>
    <rPh sb="0" eb="1">
      <t>コウ</t>
    </rPh>
    <phoneticPr fontId="1"/>
  </si>
  <si>
    <t>校内応募作品集計票</t>
    <phoneticPr fontId="1"/>
  </si>
  <si>
    <t>「□□□」をよんで</t>
  </si>
  <si>
    <t>まるまる　さんかくさんかく</t>
  </si>
  <si>
    <t>□□□</t>
  </si>
  <si>
    <t>〇〇　△△</t>
    <phoneticPr fontId="1"/>
  </si>
  <si>
    <t>さんかくさんかく　まるまる</t>
  </si>
  <si>
    <t>さんかくさんかく　まるまる</t>
    <phoneticPr fontId="1"/>
  </si>
  <si>
    <t>「◇◇◇◇」を読んで</t>
    <rPh sb="7" eb="8">
      <t>ヨ</t>
    </rPh>
    <phoneticPr fontId="1"/>
  </si>
  <si>
    <t>◇◇◇◇</t>
  </si>
  <si>
    <t>◇◇◇◇</t>
    <phoneticPr fontId="1"/>
  </si>
  <si>
    <t>△△△△　〇〇〇</t>
  </si>
  <si>
    <t>△△△△　〇〇〇</t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</si>
  <si>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</si>
  <si>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学校ｺｰﾄﾞ</t>
    <rPh sb="0" eb="2">
      <t>ガッコウ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</si>
  <si>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</si>
  <si>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削除して構いません。</t>
    <rPh sb="0" eb="2">
      <t>サクジョ</t>
    </rPh>
    <rPh sb="4" eb="5">
      <t>カマ</t>
    </rPh>
    <phoneticPr fontId="1"/>
  </si>
  <si>
    <t>↑</t>
    <phoneticPr fontId="1"/>
  </si>
  <si>
    <t>↓</t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</si>
  <si>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</si>
  <si>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</si>
  <si>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データを小さくするため、途中の行は</t>
    <rPh sb="4" eb="5">
      <t>チイ</t>
    </rPh>
    <rPh sb="12" eb="14">
      <t>トチュウ</t>
    </rPh>
    <rPh sb="15" eb="16">
      <t>ギョウ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</si>
  <si>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</si>
  <si>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</t>
    <rPh sb="3" eb="4">
      <t>ギョウ</t>
    </rPh>
    <rPh sb="5" eb="7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</si>
  <si>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</si>
  <si>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活水</t>
    <phoneticPr fontId="8"/>
  </si>
  <si>
    <t>宇久</t>
    <phoneticPr fontId="1"/>
  </si>
  <si>
    <t>諫早</t>
    <phoneticPr fontId="1"/>
  </si>
  <si>
    <t>大村</t>
    <phoneticPr fontId="1"/>
  </si>
  <si>
    <t>平戸</t>
    <phoneticPr fontId="1"/>
  </si>
  <si>
    <t>豊玉</t>
    <phoneticPr fontId="1"/>
  </si>
  <si>
    <t>国見</t>
    <phoneticPr fontId="1"/>
  </si>
  <si>
    <t>小浜</t>
    <phoneticPr fontId="1"/>
  </si>
  <si>
    <t>上五島</t>
    <phoneticPr fontId="1"/>
  </si>
  <si>
    <t>担当者</t>
    <rPh sb="0" eb="3">
      <t>タントウシャ</t>
    </rPh>
    <phoneticPr fontId="1"/>
  </si>
  <si>
    <t>結果等</t>
    <rPh sb="0" eb="2">
      <t>ケッカ</t>
    </rPh>
    <rPh sb="2" eb="3">
      <t>ナド</t>
    </rPh>
    <phoneticPr fontId="1"/>
  </si>
  <si>
    <t>※ご自由に</t>
    <rPh sb="2" eb="4">
      <t>ジユウ</t>
    </rPh>
    <phoneticPr fontId="1"/>
  </si>
  <si>
    <t>使ってください</t>
    <rPh sb="0" eb="1">
      <t>ツカ</t>
    </rPh>
    <phoneticPr fontId="1"/>
  </si>
  <si>
    <t>長崎県立</t>
    <rPh sb="0" eb="2">
      <t>ナガサキ</t>
    </rPh>
    <rPh sb="2" eb="4">
      <t>ケンリツ</t>
    </rPh>
    <phoneticPr fontId="10"/>
  </si>
  <si>
    <t>長崎東</t>
    <rPh sb="0" eb="2">
      <t>ナガサキ</t>
    </rPh>
    <rPh sb="2" eb="3">
      <t>ヒガシ</t>
    </rPh>
    <phoneticPr fontId="1"/>
  </si>
  <si>
    <t>長崎県立長崎東高</t>
    <rPh sb="2" eb="4">
      <t>ケンリツ</t>
    </rPh>
    <rPh sb="4" eb="6">
      <t>ナガサキ</t>
    </rPh>
    <rPh sb="6" eb="7">
      <t>ヒガシ</t>
    </rPh>
    <rPh sb="7" eb="8">
      <t>ダカ</t>
    </rPh>
    <phoneticPr fontId="10"/>
  </si>
  <si>
    <t>長崎西</t>
    <rPh sb="0" eb="2">
      <t>ナガサキ</t>
    </rPh>
    <rPh sb="2" eb="3">
      <t>ニシ</t>
    </rPh>
    <phoneticPr fontId="1"/>
  </si>
  <si>
    <t>長崎県立長崎西高</t>
    <phoneticPr fontId="1"/>
  </si>
  <si>
    <t>長崎南</t>
    <rPh sb="0" eb="2">
      <t>ナガサキ</t>
    </rPh>
    <rPh sb="2" eb="3">
      <t>ミナミ</t>
    </rPh>
    <phoneticPr fontId="1"/>
  </si>
  <si>
    <t>長崎県立長崎南高</t>
    <phoneticPr fontId="1"/>
  </si>
  <si>
    <t>長崎北</t>
    <rPh sb="0" eb="2">
      <t>ナガサキ</t>
    </rPh>
    <rPh sb="2" eb="3">
      <t>キタ</t>
    </rPh>
    <phoneticPr fontId="1"/>
  </si>
  <si>
    <t>長崎県立長崎北高</t>
    <phoneticPr fontId="1"/>
  </si>
  <si>
    <t>長崎北陽台</t>
    <phoneticPr fontId="1"/>
  </si>
  <si>
    <t>長崎県立長崎北陽台高</t>
    <phoneticPr fontId="1"/>
  </si>
  <si>
    <t>長崎工</t>
    <phoneticPr fontId="1"/>
  </si>
  <si>
    <t>長崎県立長崎工業高</t>
    <phoneticPr fontId="1"/>
  </si>
  <si>
    <t>長崎工　定</t>
    <phoneticPr fontId="1"/>
  </si>
  <si>
    <t>長崎県立長崎工業高　定時制</t>
    <phoneticPr fontId="1"/>
  </si>
  <si>
    <t>長崎鶴洋</t>
    <phoneticPr fontId="1"/>
  </si>
  <si>
    <t>長崎県立長崎鶴洋高</t>
    <phoneticPr fontId="1"/>
  </si>
  <si>
    <t>長崎明誠</t>
    <phoneticPr fontId="1"/>
  </si>
  <si>
    <t>長崎県立長崎明誠高</t>
    <phoneticPr fontId="1"/>
  </si>
  <si>
    <t>鳴滝　通</t>
    <phoneticPr fontId="1"/>
  </si>
  <si>
    <t>長崎県立鳴滝高　通信制</t>
    <phoneticPr fontId="1"/>
  </si>
  <si>
    <t>鳴滝　定昼</t>
    <phoneticPr fontId="1"/>
  </si>
  <si>
    <t>長崎県立鳴滝高　定時制昼間部</t>
    <phoneticPr fontId="1"/>
  </si>
  <si>
    <t>鳴滝　定夜</t>
    <phoneticPr fontId="1"/>
  </si>
  <si>
    <t>長崎県立鳴滝高　定時制夜間部</t>
    <phoneticPr fontId="1"/>
  </si>
  <si>
    <t>長崎商</t>
    <phoneticPr fontId="1"/>
  </si>
  <si>
    <t>長崎市立長崎商業高　</t>
    <rPh sb="2" eb="4">
      <t>シリツ</t>
    </rPh>
    <rPh sb="4" eb="6">
      <t>ナガサキ</t>
    </rPh>
    <phoneticPr fontId="1"/>
  </si>
  <si>
    <t>大崎</t>
    <phoneticPr fontId="1"/>
  </si>
  <si>
    <t>長崎県立大崎高</t>
    <phoneticPr fontId="1"/>
  </si>
  <si>
    <t>西彼杵</t>
    <phoneticPr fontId="1"/>
  </si>
  <si>
    <t>長崎県立西彼杵高</t>
    <phoneticPr fontId="1"/>
  </si>
  <si>
    <t>西彼農</t>
    <phoneticPr fontId="1"/>
  </si>
  <si>
    <t>長崎県立西彼農業高</t>
    <phoneticPr fontId="1"/>
  </si>
  <si>
    <t>五島</t>
    <phoneticPr fontId="1"/>
  </si>
  <si>
    <t>長崎県立五島高</t>
    <phoneticPr fontId="1"/>
  </si>
  <si>
    <t>五島　定</t>
    <phoneticPr fontId="1"/>
  </si>
  <si>
    <t>長崎県立五島高　定時制</t>
    <phoneticPr fontId="1"/>
  </si>
  <si>
    <t>五島南</t>
    <phoneticPr fontId="1"/>
  </si>
  <si>
    <t>長崎県立五島南高</t>
    <phoneticPr fontId="1"/>
  </si>
  <si>
    <t>五島海陽</t>
    <phoneticPr fontId="1"/>
  </si>
  <si>
    <t>長崎県立五島海陽高</t>
    <phoneticPr fontId="1"/>
  </si>
  <si>
    <t>奈留</t>
    <phoneticPr fontId="1"/>
  </si>
  <si>
    <t>長崎県立奈留高</t>
    <phoneticPr fontId="1"/>
  </si>
  <si>
    <t>長崎県立上五島高</t>
    <phoneticPr fontId="1"/>
  </si>
  <si>
    <t>中五島</t>
    <phoneticPr fontId="1"/>
  </si>
  <si>
    <t>長崎県立中五島高</t>
    <phoneticPr fontId="1"/>
  </si>
  <si>
    <t>島原</t>
    <phoneticPr fontId="1"/>
  </si>
  <si>
    <t>長崎県立島原高</t>
    <phoneticPr fontId="1"/>
  </si>
  <si>
    <t>島原　定</t>
    <phoneticPr fontId="1"/>
  </si>
  <si>
    <t>長崎県立島原高　定時制</t>
    <phoneticPr fontId="1"/>
  </si>
  <si>
    <t>島原農</t>
    <phoneticPr fontId="1"/>
  </si>
  <si>
    <t>長崎県立島原農業高</t>
    <phoneticPr fontId="1"/>
  </si>
  <si>
    <t>島原工</t>
    <phoneticPr fontId="1"/>
  </si>
  <si>
    <t>長崎県立島原工業高</t>
    <phoneticPr fontId="1"/>
  </si>
  <si>
    <t>島原商</t>
    <phoneticPr fontId="1"/>
  </si>
  <si>
    <t>長崎県立島原商業高</t>
    <phoneticPr fontId="1"/>
  </si>
  <si>
    <t>長崎県立諫早高</t>
    <phoneticPr fontId="1"/>
  </si>
  <si>
    <t>諫早　定</t>
    <phoneticPr fontId="1"/>
  </si>
  <si>
    <t>長崎県立諫早高　定時制</t>
    <phoneticPr fontId="1"/>
  </si>
  <si>
    <t>諫早農</t>
    <phoneticPr fontId="1"/>
  </si>
  <si>
    <t>長崎県立諫早農業高</t>
    <phoneticPr fontId="1"/>
  </si>
  <si>
    <t>諫早商</t>
    <phoneticPr fontId="1"/>
  </si>
  <si>
    <t>長崎県立諫早商業高</t>
    <phoneticPr fontId="1"/>
  </si>
  <si>
    <t>諫早東</t>
    <phoneticPr fontId="1"/>
  </si>
  <si>
    <t>長崎県立諫早東高</t>
    <phoneticPr fontId="1"/>
  </si>
  <si>
    <t>西陵</t>
    <phoneticPr fontId="1"/>
  </si>
  <si>
    <t>長崎県立西陵高</t>
    <phoneticPr fontId="1"/>
  </si>
  <si>
    <t>長崎県立大村高</t>
    <phoneticPr fontId="1"/>
  </si>
  <si>
    <t>大村　定</t>
    <phoneticPr fontId="1"/>
  </si>
  <si>
    <t>長崎県立大村高　定時制</t>
    <phoneticPr fontId="1"/>
  </si>
  <si>
    <t>大村城南</t>
    <phoneticPr fontId="1"/>
  </si>
  <si>
    <t>長崎県立大村城南高</t>
    <phoneticPr fontId="1"/>
  </si>
  <si>
    <t>大村工</t>
    <phoneticPr fontId="1"/>
  </si>
  <si>
    <t>長崎県立大村工業高</t>
    <phoneticPr fontId="1"/>
  </si>
  <si>
    <t>長崎県立国見高</t>
    <phoneticPr fontId="1"/>
  </si>
  <si>
    <t>長崎県立小浜高</t>
    <phoneticPr fontId="1"/>
  </si>
  <si>
    <t>口加</t>
    <phoneticPr fontId="1"/>
  </si>
  <si>
    <t>長崎県立口加高</t>
    <phoneticPr fontId="1"/>
  </si>
  <si>
    <t>島原翔南</t>
    <phoneticPr fontId="1"/>
  </si>
  <si>
    <t>長崎県立島原翔南高</t>
    <phoneticPr fontId="1"/>
  </si>
  <si>
    <t>佐世保南</t>
    <phoneticPr fontId="1"/>
  </si>
  <si>
    <t>長崎県立佐世保南高</t>
    <phoneticPr fontId="1"/>
  </si>
  <si>
    <t>佐世保北</t>
    <phoneticPr fontId="1"/>
  </si>
  <si>
    <t>長崎県立佐世保北高</t>
    <phoneticPr fontId="1"/>
  </si>
  <si>
    <t>佐世保工</t>
    <phoneticPr fontId="1"/>
  </si>
  <si>
    <t>長崎県立佐世保工業高</t>
    <phoneticPr fontId="1"/>
  </si>
  <si>
    <t>佐世保工　定</t>
    <phoneticPr fontId="1"/>
  </si>
  <si>
    <t>長崎県立佐世保工業高　定時制</t>
    <phoneticPr fontId="1"/>
  </si>
  <si>
    <t>佐世保商</t>
    <phoneticPr fontId="1"/>
  </si>
  <si>
    <t>長崎県立佐世保商業高</t>
    <phoneticPr fontId="1"/>
  </si>
  <si>
    <t>佐世保東翔</t>
    <phoneticPr fontId="1"/>
  </si>
  <si>
    <t>長崎県立佐世保東翔高</t>
    <phoneticPr fontId="1"/>
  </si>
  <si>
    <t>佐世保西</t>
    <phoneticPr fontId="1"/>
  </si>
  <si>
    <t>長崎県立佐世保西高</t>
    <phoneticPr fontId="1"/>
  </si>
  <si>
    <t>長崎県立宇久高</t>
    <phoneticPr fontId="1"/>
  </si>
  <si>
    <t>鹿町工</t>
    <phoneticPr fontId="1"/>
  </si>
  <si>
    <t>長崎県立鹿町工業高</t>
    <phoneticPr fontId="1"/>
  </si>
  <si>
    <t>佐世保中央　通</t>
    <phoneticPr fontId="1"/>
  </si>
  <si>
    <t>長崎県立佐世保中央高　通信制</t>
    <phoneticPr fontId="1"/>
  </si>
  <si>
    <t>佐世保中央　定夜</t>
    <rPh sb="7" eb="8">
      <t>ヨ</t>
    </rPh>
    <phoneticPr fontId="1"/>
  </si>
  <si>
    <t>長崎県立佐世保中央高　定時制夜間部</t>
    <phoneticPr fontId="1"/>
  </si>
  <si>
    <t>佐世保中央　定昼</t>
    <rPh sb="7" eb="8">
      <t>ヒル</t>
    </rPh>
    <phoneticPr fontId="1"/>
  </si>
  <si>
    <t>長崎県立佐世保中央高　定時制昼間部</t>
    <phoneticPr fontId="1"/>
  </si>
  <si>
    <t>猶興館</t>
    <phoneticPr fontId="1"/>
  </si>
  <si>
    <t>長崎県立猶興館高</t>
    <phoneticPr fontId="1"/>
  </si>
  <si>
    <t>長崎県立平戸高</t>
    <phoneticPr fontId="1"/>
  </si>
  <si>
    <t>北松農</t>
    <phoneticPr fontId="1"/>
  </si>
  <si>
    <t>長崎県立北松農業高</t>
    <phoneticPr fontId="1"/>
  </si>
  <si>
    <t>松浦</t>
    <phoneticPr fontId="1"/>
  </si>
  <si>
    <t>長崎県立松浦高</t>
    <phoneticPr fontId="1"/>
  </si>
  <si>
    <t>川棚</t>
    <phoneticPr fontId="1"/>
  </si>
  <si>
    <t>長崎県立川棚高</t>
    <phoneticPr fontId="1"/>
  </si>
  <si>
    <t>波佐見</t>
    <phoneticPr fontId="1"/>
  </si>
  <si>
    <t>長崎県立波佐見高</t>
    <phoneticPr fontId="1"/>
  </si>
  <si>
    <t>北松西</t>
    <phoneticPr fontId="1"/>
  </si>
  <si>
    <t>長崎県立北松西高</t>
    <phoneticPr fontId="1"/>
  </si>
  <si>
    <t>清峰</t>
    <phoneticPr fontId="1"/>
  </si>
  <si>
    <t>長崎県立清峰高</t>
    <phoneticPr fontId="1"/>
  </si>
  <si>
    <t>対馬</t>
    <phoneticPr fontId="1"/>
  </si>
  <si>
    <t>長崎県立対馬高</t>
    <phoneticPr fontId="1"/>
  </si>
  <si>
    <t>上対馬</t>
    <phoneticPr fontId="1"/>
  </si>
  <si>
    <t>長崎県立上対馬高</t>
    <phoneticPr fontId="1"/>
  </si>
  <si>
    <t>長崎県立豊玉高</t>
    <phoneticPr fontId="1"/>
  </si>
  <si>
    <t>壱岐</t>
    <phoneticPr fontId="1"/>
  </si>
  <si>
    <t>長崎県立壱岐高</t>
    <phoneticPr fontId="1"/>
  </si>
  <si>
    <t>壱岐商</t>
    <phoneticPr fontId="1"/>
  </si>
  <si>
    <t>県立壱岐商業高</t>
    <phoneticPr fontId="1"/>
  </si>
  <si>
    <t>海星</t>
    <phoneticPr fontId="8"/>
  </si>
  <si>
    <t>海星高</t>
    <rPh sb="2" eb="3">
      <t>ダカ</t>
    </rPh>
    <phoneticPr fontId="8"/>
  </si>
  <si>
    <t>長崎南山</t>
    <phoneticPr fontId="8"/>
  </si>
  <si>
    <t>長崎南山高</t>
    <rPh sb="4" eb="5">
      <t>ダカ</t>
    </rPh>
    <phoneticPr fontId="8"/>
  </si>
  <si>
    <t>活水高</t>
    <rPh sb="2" eb="3">
      <t>ダカ</t>
    </rPh>
    <phoneticPr fontId="8"/>
  </si>
  <si>
    <t>精道三川台</t>
    <phoneticPr fontId="8"/>
  </si>
  <si>
    <t>精道三川台高</t>
    <rPh sb="5" eb="6">
      <t>ダカ</t>
    </rPh>
    <phoneticPr fontId="8"/>
  </si>
  <si>
    <t>長崎女子</t>
    <phoneticPr fontId="1"/>
  </si>
  <si>
    <t>長崎女子高</t>
    <phoneticPr fontId="1"/>
  </si>
  <si>
    <t>長崎玉成</t>
    <phoneticPr fontId="1"/>
  </si>
  <si>
    <t>長崎玉成高</t>
    <phoneticPr fontId="1"/>
  </si>
  <si>
    <t>長崎</t>
    <phoneticPr fontId="10"/>
  </si>
  <si>
    <t>長崎女子商</t>
    <phoneticPr fontId="1"/>
  </si>
  <si>
    <t>長崎女子商業高</t>
    <phoneticPr fontId="1"/>
  </si>
  <si>
    <t>聖母の騎士</t>
    <phoneticPr fontId="1"/>
  </si>
  <si>
    <t>聖母の騎士高</t>
    <phoneticPr fontId="1"/>
  </si>
  <si>
    <t>瓊浦</t>
    <phoneticPr fontId="1"/>
  </si>
  <si>
    <t>瓊浦高</t>
    <phoneticPr fontId="1"/>
  </si>
  <si>
    <t>純心女子</t>
    <phoneticPr fontId="1"/>
  </si>
  <si>
    <t>純心女子高</t>
    <phoneticPr fontId="1"/>
  </si>
  <si>
    <t>総科大附</t>
    <phoneticPr fontId="8"/>
  </si>
  <si>
    <t>長崎総合科学大附属高</t>
    <rPh sb="9" eb="10">
      <t>ダカ</t>
    </rPh>
    <phoneticPr fontId="8"/>
  </si>
  <si>
    <t>青雲</t>
    <phoneticPr fontId="1"/>
  </si>
  <si>
    <t>青雲高</t>
    <phoneticPr fontId="1"/>
  </si>
  <si>
    <t>西海学園</t>
    <phoneticPr fontId="1"/>
  </si>
  <si>
    <t>西海学園高</t>
    <phoneticPr fontId="1"/>
  </si>
  <si>
    <t>聖和女子</t>
    <phoneticPr fontId="1"/>
  </si>
  <si>
    <t>聖和女子学院高</t>
    <phoneticPr fontId="1"/>
  </si>
  <si>
    <t>九州文化</t>
    <phoneticPr fontId="1"/>
  </si>
  <si>
    <t>九州文化学園高</t>
    <phoneticPr fontId="1"/>
  </si>
  <si>
    <t>佐世保女子</t>
    <phoneticPr fontId="8"/>
  </si>
  <si>
    <t>久田学園佐世保女子高</t>
    <phoneticPr fontId="8"/>
  </si>
  <si>
    <t>佐世保実</t>
    <phoneticPr fontId="1"/>
  </si>
  <si>
    <t>佐世保実業高</t>
    <phoneticPr fontId="1"/>
  </si>
  <si>
    <t>島原中央</t>
    <phoneticPr fontId="1"/>
  </si>
  <si>
    <t>島原中央高</t>
    <phoneticPr fontId="1"/>
  </si>
  <si>
    <t>創成館</t>
    <phoneticPr fontId="1"/>
  </si>
  <si>
    <t>創成館高</t>
    <phoneticPr fontId="1"/>
  </si>
  <si>
    <t>鎮西学院</t>
    <phoneticPr fontId="1"/>
  </si>
  <si>
    <t>鎮西学院高</t>
    <phoneticPr fontId="1"/>
  </si>
  <si>
    <t>長崎日大</t>
    <phoneticPr fontId="1"/>
  </si>
  <si>
    <t>長崎日本大学高</t>
    <phoneticPr fontId="1"/>
  </si>
  <si>
    <t>向陽</t>
    <phoneticPr fontId="1"/>
  </si>
  <si>
    <t>向陽高</t>
    <phoneticPr fontId="1"/>
  </si>
  <si>
    <t>こころ未来</t>
    <rPh sb="3" eb="5">
      <t>ミライ</t>
    </rPh>
    <phoneticPr fontId="8"/>
  </si>
  <si>
    <t>こころ未来高</t>
    <rPh sb="3" eb="5">
      <t>ミライ</t>
    </rPh>
    <rPh sb="5" eb="6">
      <t>ダカ</t>
    </rPh>
    <phoneticPr fontId="8"/>
  </si>
  <si>
    <t>盲</t>
    <phoneticPr fontId="1"/>
  </si>
  <si>
    <t>盲学校　高等部</t>
    <rPh sb="4" eb="7">
      <t>コウトウブ</t>
    </rPh>
    <phoneticPr fontId="1"/>
  </si>
  <si>
    <t>ろう</t>
    <phoneticPr fontId="10"/>
  </si>
  <si>
    <t>ろう学校　高等部</t>
    <rPh sb="2" eb="4">
      <t>ガッコウ</t>
    </rPh>
    <rPh sb="5" eb="8">
      <t>コウトウブ</t>
    </rPh>
    <phoneticPr fontId="10"/>
  </si>
  <si>
    <t>佐世保特支</t>
    <rPh sb="0" eb="3">
      <t>サセボ</t>
    </rPh>
    <rPh sb="3" eb="4">
      <t>トク</t>
    </rPh>
    <phoneticPr fontId="10"/>
  </si>
  <si>
    <t>佐世保特別支援学校　高等部</t>
    <rPh sb="0" eb="3">
      <t>サセボ</t>
    </rPh>
    <rPh sb="3" eb="5">
      <t>トクベツ</t>
    </rPh>
    <rPh sb="5" eb="7">
      <t>シエン</t>
    </rPh>
    <rPh sb="7" eb="9">
      <t>ガッコウ</t>
    </rPh>
    <rPh sb="10" eb="13">
      <t>コウトウブ</t>
    </rPh>
    <phoneticPr fontId="10"/>
  </si>
  <si>
    <t>佐世保特支　北松分</t>
    <rPh sb="0" eb="3">
      <t>サセボ</t>
    </rPh>
    <rPh sb="3" eb="4">
      <t>トク</t>
    </rPh>
    <rPh sb="6" eb="8">
      <t>ホクショウ</t>
    </rPh>
    <rPh sb="8" eb="9">
      <t>ブン</t>
    </rPh>
    <phoneticPr fontId="10"/>
  </si>
  <si>
    <t>佐世保特別支援学校　北松分校　高等部</t>
    <rPh sb="0" eb="3">
      <t>サセボ</t>
    </rPh>
    <rPh sb="3" eb="5">
      <t>トクベツ</t>
    </rPh>
    <rPh sb="5" eb="7">
      <t>シエン</t>
    </rPh>
    <rPh sb="7" eb="9">
      <t>ガッコウ</t>
    </rPh>
    <rPh sb="10" eb="12">
      <t>ホクショウ</t>
    </rPh>
    <rPh sb="12" eb="14">
      <t>ブンコウ</t>
    </rPh>
    <rPh sb="15" eb="18">
      <t>コウトウブ</t>
    </rPh>
    <phoneticPr fontId="10"/>
  </si>
  <si>
    <t>佐世保特支　上五島分</t>
    <rPh sb="0" eb="3">
      <t>サセボ</t>
    </rPh>
    <rPh sb="3" eb="4">
      <t>トク</t>
    </rPh>
    <rPh sb="6" eb="9">
      <t>カミゴトウ</t>
    </rPh>
    <rPh sb="9" eb="10">
      <t>ブン</t>
    </rPh>
    <phoneticPr fontId="10"/>
  </si>
  <si>
    <t>佐世保特別支援学校　高等部　上五島分教室</t>
    <rPh sb="0" eb="3">
      <t>サセボ</t>
    </rPh>
    <rPh sb="3" eb="5">
      <t>トクベツ</t>
    </rPh>
    <rPh sb="5" eb="7">
      <t>シエン</t>
    </rPh>
    <rPh sb="7" eb="9">
      <t>ガッコウ</t>
    </rPh>
    <rPh sb="10" eb="13">
      <t>コウトウブ</t>
    </rPh>
    <rPh sb="14" eb="17">
      <t>カミゴトウ</t>
    </rPh>
    <rPh sb="17" eb="20">
      <t>ブンキョウシツ</t>
    </rPh>
    <phoneticPr fontId="10"/>
  </si>
  <si>
    <t>島原特支</t>
    <rPh sb="0" eb="2">
      <t>シマバラ</t>
    </rPh>
    <rPh sb="2" eb="4">
      <t>トクシ</t>
    </rPh>
    <rPh sb="3" eb="4">
      <t>シ</t>
    </rPh>
    <phoneticPr fontId="10"/>
  </si>
  <si>
    <t>島原特別支援学校　高等部</t>
    <rPh sb="0" eb="2">
      <t>シマバラ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</si>
  <si>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島原特支　南串山分</t>
    <rPh sb="0" eb="2">
      <t>シマバラ</t>
    </rPh>
    <rPh sb="2" eb="4">
      <t>トクシ</t>
    </rPh>
    <rPh sb="3" eb="4">
      <t>シ</t>
    </rPh>
    <rPh sb="5" eb="6">
      <t>ミナミ</t>
    </rPh>
    <rPh sb="6" eb="7">
      <t>クシ</t>
    </rPh>
    <rPh sb="7" eb="8">
      <t>ヤマ</t>
    </rPh>
    <rPh sb="8" eb="9">
      <t>ブン</t>
    </rPh>
    <phoneticPr fontId="10"/>
  </si>
  <si>
    <t>島原特別支援学校　南串山分教室</t>
    <rPh sb="0" eb="2">
      <t>シマバラ</t>
    </rPh>
    <rPh sb="2" eb="4">
      <t>トクベツ</t>
    </rPh>
    <rPh sb="4" eb="6">
      <t>シエン</t>
    </rPh>
    <rPh sb="6" eb="8">
      <t>ガッコウ</t>
    </rPh>
    <rPh sb="9" eb="10">
      <t>ミナミ</t>
    </rPh>
    <rPh sb="10" eb="12">
      <t>クシヤマ</t>
    </rPh>
    <rPh sb="12" eb="15">
      <t>ブンキョウシツ</t>
    </rPh>
    <phoneticPr fontId="10"/>
  </si>
  <si>
    <t>虹の原特支</t>
    <rPh sb="0" eb="1">
      <t>ニジ</t>
    </rPh>
    <rPh sb="2" eb="3">
      <t>ハラ</t>
    </rPh>
    <rPh sb="3" eb="4">
      <t>トク</t>
    </rPh>
    <phoneticPr fontId="10"/>
  </si>
  <si>
    <t>虹の原特別支援学校　高等部</t>
    <rPh sb="0" eb="1">
      <t>ニジ</t>
    </rPh>
    <rPh sb="2" eb="3">
      <t>ハラ</t>
    </rPh>
    <rPh sb="3" eb="5">
      <t>トクベツ</t>
    </rPh>
    <rPh sb="5" eb="7">
      <t>シエン</t>
    </rPh>
    <rPh sb="7" eb="9">
      <t>ガッコウ</t>
    </rPh>
    <rPh sb="10" eb="13">
      <t>コウトウブ</t>
    </rPh>
    <phoneticPr fontId="10"/>
  </si>
  <si>
    <t>虹の原特支　壱岐分</t>
    <rPh sb="0" eb="1">
      <t>ニジ</t>
    </rPh>
    <rPh sb="2" eb="3">
      <t>ハラ</t>
    </rPh>
    <rPh sb="3" eb="4">
      <t>トク</t>
    </rPh>
    <rPh sb="6" eb="8">
      <t>イキ</t>
    </rPh>
    <rPh sb="8" eb="9">
      <t>ブン</t>
    </rPh>
    <phoneticPr fontId="10"/>
  </si>
  <si>
    <t>虹の原特別支援学校　壱岐分校　高等部　</t>
    <rPh sb="0" eb="1">
      <t>ニジ</t>
    </rPh>
    <rPh sb="2" eb="3">
      <t>ハラ</t>
    </rPh>
    <rPh sb="3" eb="5">
      <t>トクベツ</t>
    </rPh>
    <rPh sb="5" eb="7">
      <t>シエン</t>
    </rPh>
    <rPh sb="7" eb="9">
      <t>ガッコウ</t>
    </rPh>
    <rPh sb="10" eb="12">
      <t>イキ</t>
    </rPh>
    <rPh sb="12" eb="14">
      <t>ブンコウ</t>
    </rPh>
    <rPh sb="15" eb="18">
      <t>コウトウブ</t>
    </rPh>
    <phoneticPr fontId="10"/>
  </si>
  <si>
    <t>鶴南特支</t>
    <rPh sb="0" eb="1">
      <t>ツル</t>
    </rPh>
    <rPh sb="1" eb="2">
      <t>ミナミ</t>
    </rPh>
    <rPh sb="2" eb="3">
      <t>トク</t>
    </rPh>
    <phoneticPr fontId="10"/>
  </si>
  <si>
    <t>鶴南特別支援学校　高等部</t>
    <rPh sb="0" eb="1">
      <t>ツル</t>
    </rPh>
    <rPh sb="1" eb="2">
      <t>ミナミ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</si>
  <si>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鶴南特支　時津分</t>
    <rPh sb="0" eb="1">
      <t>ツル</t>
    </rPh>
    <rPh sb="1" eb="2">
      <t>ミナミ</t>
    </rPh>
    <rPh sb="2" eb="3">
      <t>トク</t>
    </rPh>
    <rPh sb="5" eb="7">
      <t>トギツ</t>
    </rPh>
    <rPh sb="7" eb="8">
      <t>ブン</t>
    </rPh>
    <phoneticPr fontId="10"/>
  </si>
  <si>
    <t>鶴南特別支援学校　時津分校　高等部</t>
    <rPh sb="0" eb="1">
      <t>ツル</t>
    </rPh>
    <rPh sb="1" eb="2">
      <t>ミナミ</t>
    </rPh>
    <rPh sb="2" eb="4">
      <t>トクベツ</t>
    </rPh>
    <rPh sb="4" eb="6">
      <t>シエン</t>
    </rPh>
    <rPh sb="6" eb="8">
      <t>ガッコウ</t>
    </rPh>
    <rPh sb="9" eb="11">
      <t>トギツ</t>
    </rPh>
    <rPh sb="11" eb="13">
      <t>ブンコウ</t>
    </rPh>
    <rPh sb="14" eb="17">
      <t>コウトウブ</t>
    </rPh>
    <phoneticPr fontId="10"/>
  </si>
  <si>
    <t>鶴南特支　五島分</t>
    <rPh sb="0" eb="1">
      <t>ツル</t>
    </rPh>
    <rPh sb="1" eb="2">
      <t>ミナミ</t>
    </rPh>
    <rPh sb="2" eb="3">
      <t>トク</t>
    </rPh>
    <rPh sb="5" eb="7">
      <t>ゴトウ</t>
    </rPh>
    <rPh sb="7" eb="8">
      <t>ブン</t>
    </rPh>
    <phoneticPr fontId="10"/>
  </si>
  <si>
    <t>鶴南特別支援学校　五島分校　高等部</t>
    <rPh sb="0" eb="1">
      <t>ツル</t>
    </rPh>
    <rPh sb="1" eb="2">
      <t>ミナミ</t>
    </rPh>
    <rPh sb="2" eb="4">
      <t>トクベツ</t>
    </rPh>
    <rPh sb="4" eb="6">
      <t>シエン</t>
    </rPh>
    <rPh sb="6" eb="8">
      <t>ガッコウ</t>
    </rPh>
    <rPh sb="9" eb="11">
      <t>ゴトウ</t>
    </rPh>
    <rPh sb="11" eb="13">
      <t>ブンコウ</t>
    </rPh>
    <rPh sb="14" eb="17">
      <t>コウトウブ</t>
    </rPh>
    <phoneticPr fontId="10"/>
  </si>
  <si>
    <t>希望が丘高特支</t>
    <rPh sb="0" eb="2">
      <t>キボウ</t>
    </rPh>
    <rPh sb="3" eb="4">
      <t>オカ</t>
    </rPh>
    <rPh sb="4" eb="5">
      <t>ダカ</t>
    </rPh>
    <rPh sb="5" eb="6">
      <t>トク</t>
    </rPh>
    <phoneticPr fontId="10"/>
  </si>
  <si>
    <t>希望が丘高等特別支援学校</t>
    <rPh sb="0" eb="2">
      <t>キボウ</t>
    </rPh>
    <rPh sb="3" eb="4">
      <t>オカ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10"/>
  </si>
  <si>
    <t>川棚特支</t>
    <rPh sb="0" eb="2">
      <t>カワタナ</t>
    </rPh>
    <rPh sb="2" eb="3">
      <t>トク</t>
    </rPh>
    <phoneticPr fontId="10"/>
  </si>
  <si>
    <t>川棚特別支援学校　高等部</t>
    <rPh sb="0" eb="2">
      <t>カワタナ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</si>
  <si>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長崎特支</t>
    <rPh sb="0" eb="2">
      <t>ナガサキ</t>
    </rPh>
    <rPh sb="2" eb="3">
      <t>トク</t>
    </rPh>
    <phoneticPr fontId="10"/>
  </si>
  <si>
    <t>長崎特別支援学校　高等部</t>
    <rPh sb="0" eb="2">
      <t>ナガサキ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</si>
  <si>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諫早特支</t>
    <rPh sb="0" eb="2">
      <t>イサハヤ</t>
    </rPh>
    <rPh sb="2" eb="3">
      <t>トク</t>
    </rPh>
    <phoneticPr fontId="10"/>
  </si>
  <si>
    <t>諫早特別支援学校　高等部</t>
    <rPh sb="0" eb="2">
      <t>イサハヤ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</si>
  <si>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諫早東特支</t>
    <rPh sb="0" eb="2">
      <t>イサハヤ</t>
    </rPh>
    <rPh sb="2" eb="3">
      <t>ヒガシ</t>
    </rPh>
    <phoneticPr fontId="10"/>
  </si>
  <si>
    <t>諫早東特別支援学校</t>
    <rPh sb="0" eb="2">
      <t>イサハヤ</t>
    </rPh>
    <rPh sb="2" eb="3">
      <t>ヒガシ</t>
    </rPh>
    <rPh sb="3" eb="5">
      <t>トクベツ</t>
    </rPh>
    <rPh sb="5" eb="7">
      <t>シエン</t>
    </rPh>
    <rPh sb="7" eb="9">
      <t>ガッコウ</t>
    </rPh>
    <phoneticPr fontId="10"/>
  </si>
  <si>
    <t>大村特支</t>
    <rPh sb="0" eb="2">
      <t>オオムラ</t>
    </rPh>
    <rPh sb="2" eb="3">
      <t>トク</t>
    </rPh>
    <phoneticPr fontId="10"/>
  </si>
  <si>
    <t>大村特別支援学校</t>
    <rPh sb="0" eb="2">
      <t>オオムラ</t>
    </rPh>
    <rPh sb="2" eb="4">
      <t>トクベツ</t>
    </rPh>
    <rPh sb="4" eb="6">
      <t>シエン</t>
    </rPh>
    <rPh sb="6" eb="8">
      <t>ガッコウ</t>
    </rPh>
    <phoneticPr fontId="10"/>
  </si>
  <si>
    <t>大村特支　西大村分</t>
    <rPh sb="0" eb="2">
      <t>オオムラ</t>
    </rPh>
    <rPh sb="2" eb="3">
      <t>トク</t>
    </rPh>
    <rPh sb="5" eb="8">
      <t>ニシオオムラ</t>
    </rPh>
    <rPh sb="8" eb="9">
      <t>ブン</t>
    </rPh>
    <phoneticPr fontId="10"/>
  </si>
  <si>
    <t>大村特別支援学校　西大村分教室</t>
    <rPh sb="0" eb="2">
      <t>オオムラ</t>
    </rPh>
    <rPh sb="2" eb="4">
      <t>トクベツ</t>
    </rPh>
    <rPh sb="4" eb="6">
      <t>シエン</t>
    </rPh>
    <rPh sb="6" eb="8">
      <t>ガッコウ</t>
    </rPh>
    <rPh sb="9" eb="12">
      <t>ニシオオムラ</t>
    </rPh>
    <rPh sb="12" eb="15">
      <t>ブンキョウシツ</t>
    </rPh>
    <phoneticPr fontId="10"/>
  </si>
  <si>
    <t>桜が丘特支</t>
    <rPh sb="0" eb="1">
      <t>サクラ</t>
    </rPh>
    <rPh sb="2" eb="3">
      <t>オカ</t>
    </rPh>
    <rPh sb="3" eb="4">
      <t>トク</t>
    </rPh>
    <phoneticPr fontId="10"/>
  </si>
  <si>
    <t>桜が丘特別支援学校　高等部</t>
    <rPh sb="0" eb="1">
      <t>サクラ</t>
    </rPh>
    <rPh sb="2" eb="3">
      <t>オカ</t>
    </rPh>
    <rPh sb="3" eb="5">
      <t>トクベツ</t>
    </rPh>
    <rPh sb="5" eb="7">
      <t>シエン</t>
    </rPh>
    <rPh sb="7" eb="9">
      <t>ガッコウ</t>
    </rPh>
    <rPh sb="10" eb="13">
      <t>コウトウブ</t>
    </rPh>
    <phoneticPr fontId="10"/>
  </si>
  <si>
    <t>各高等学校・高等部用</t>
    <rPh sb="0" eb="1">
      <t>カク</t>
    </rPh>
    <rPh sb="1" eb="5">
      <t>コウトウガッコウ</t>
    </rPh>
    <rPh sb="6" eb="9">
      <t>コウトウブ</t>
    </rPh>
    <rPh sb="9" eb="10">
      <t>ヨウ</t>
    </rPh>
    <phoneticPr fontId="1"/>
  </si>
  <si>
    <t>（高等学校・高等部用）</t>
    <rPh sb="1" eb="3">
      <t>コウトウ</t>
    </rPh>
    <rPh sb="3" eb="5">
      <t>ガッコウ</t>
    </rPh>
    <rPh sb="6" eb="9">
      <t>コウトウブ</t>
    </rPh>
    <rPh sb="9" eb="10">
      <t>ヨウ</t>
    </rPh>
    <phoneticPr fontId="1"/>
  </si>
  <si>
    <t>※「校内出品数」とは・・各学校で、生徒が取り組んだ作品の総数をいいます。読書感想画コンクールに取り組んだ生徒は「１」とカウントしてください。</t>
    <rPh sb="4" eb="6">
      <t>シュッピン</t>
    </rPh>
    <rPh sb="17" eb="19">
      <t>セイト</t>
    </rPh>
    <rPh sb="36" eb="38">
      <t>ドクショ</t>
    </rPh>
    <rPh sb="52" eb="54">
      <t>セイト</t>
    </rPh>
    <phoneticPr fontId="1"/>
  </si>
  <si>
    <t>※「県審査会出品数」とは・・校内で審査をして県の審査会へ上げた作品数をいいます。要項を熟読の上、高等学校の校種別「応募点数」を守ってください。</t>
    <rPh sb="2" eb="3">
      <t>ケン</t>
    </rPh>
    <rPh sb="22" eb="23">
      <t>ケン</t>
    </rPh>
    <rPh sb="48" eb="52">
      <t>コウトウガッコウ</t>
    </rPh>
    <phoneticPr fontId="1"/>
  </si>
  <si>
    <t>絵の題名</t>
    <rPh sb="0" eb="1">
      <t>エ</t>
    </rPh>
    <rPh sb="2" eb="4">
      <t>ダイメイ</t>
    </rPh>
    <phoneticPr fontId="1"/>
  </si>
  <si>
    <t>読んだ本</t>
    <rPh sb="0" eb="1">
      <t>ヨ</t>
    </rPh>
    <rPh sb="3" eb="4">
      <t>ホン</t>
    </rPh>
    <phoneticPr fontId="1"/>
  </si>
  <si>
    <t>自由のみなので「2」</t>
    <rPh sb="0" eb="2">
      <t>ジユウ</t>
    </rPh>
    <phoneticPr fontId="1"/>
  </si>
  <si>
    <t>※校内審査総数と、県審査会出品分の作品数、学校名ｺｰﾄﾞ・担当者名を必ず記入してください。（黄色の空欄が無いように）</t>
    <rPh sb="1" eb="3">
      <t>コウナイ</t>
    </rPh>
    <rPh sb="3" eb="5">
      <t>シンサ</t>
    </rPh>
    <rPh sb="5" eb="7">
      <t>ソウスウ</t>
    </rPh>
    <rPh sb="9" eb="10">
      <t>ケン</t>
    </rPh>
    <rPh sb="10" eb="13">
      <t>シンサカイ</t>
    </rPh>
    <rPh sb="13" eb="15">
      <t>シュッピン</t>
    </rPh>
    <rPh sb="15" eb="16">
      <t>ブン</t>
    </rPh>
    <rPh sb="17" eb="20">
      <t>サクヒンスウ</t>
    </rPh>
    <rPh sb="21" eb="24">
      <t>ガッコウメイ</t>
    </rPh>
    <rPh sb="29" eb="32">
      <t>タントウシャ</t>
    </rPh>
    <rPh sb="32" eb="33">
      <t>メイ</t>
    </rPh>
    <rPh sb="34" eb="35">
      <t>カナラ</t>
    </rPh>
    <rPh sb="36" eb="38">
      <t>キニュウ</t>
    </rPh>
    <rPh sb="46" eb="48">
      <t>キイロ</t>
    </rPh>
    <rPh sb="49" eb="51">
      <t>クウラン</t>
    </rPh>
    <rPh sb="52" eb="53">
      <t>ナ</t>
    </rPh>
    <phoneticPr fontId="1"/>
  </si>
  <si>
    <t>読書感想画コンクール</t>
    <rPh sb="0" eb="2">
      <t>ドクショ</t>
    </rPh>
    <rPh sb="2" eb="4">
      <t>カンソウ</t>
    </rPh>
    <phoneticPr fontId="1"/>
  </si>
  <si>
    <t>県審査会出品数</t>
    <rPh sb="0" eb="1">
      <t>ケン</t>
    </rPh>
    <phoneticPr fontId="1"/>
  </si>
  <si>
    <t>校内出品数</t>
    <rPh sb="2" eb="4">
      <t>シュッピン</t>
    </rPh>
    <phoneticPr fontId="1"/>
  </si>
  <si>
    <t>点</t>
    <rPh sb="0" eb="1">
      <t>テン</t>
    </rPh>
    <phoneticPr fontId="1"/>
  </si>
  <si>
    <t>(西日本)</t>
    <rPh sb="1" eb="2">
      <t>ニシ</t>
    </rPh>
    <rPh sb="2" eb="4">
      <t>ニホン</t>
    </rPh>
    <phoneticPr fontId="1"/>
  </si>
  <si>
    <t>郡・市審査会出品数</t>
  </si>
  <si>
    <t>１年（点）</t>
    <rPh sb="1" eb="2">
      <t>ネン</t>
    </rPh>
    <rPh sb="3" eb="4">
      <t>テン</t>
    </rPh>
    <phoneticPr fontId="1"/>
  </si>
  <si>
    <t>２年（点）</t>
    <rPh sb="3" eb="4">
      <t>テン</t>
    </rPh>
    <phoneticPr fontId="1"/>
  </si>
  <si>
    <t>読書感想画　自由図書</t>
    <rPh sb="0" eb="2">
      <t>ドクショ</t>
    </rPh>
    <rPh sb="2" eb="4">
      <t>カンソウ</t>
    </rPh>
    <rPh sb="4" eb="5">
      <t>ガ</t>
    </rPh>
    <rPh sb="6" eb="8">
      <t>ジユウ</t>
    </rPh>
    <rPh sb="8" eb="10">
      <t>トショ</t>
    </rPh>
    <phoneticPr fontId="1"/>
  </si>
  <si>
    <t>３年・４年（点）</t>
    <rPh sb="1" eb="2">
      <t>ネン</t>
    </rPh>
    <rPh sb="4" eb="5">
      <t>ネン</t>
    </rPh>
    <rPh sb="6" eb="7">
      <t>テン</t>
    </rPh>
    <phoneticPr fontId="1"/>
  </si>
  <si>
    <t>↑点線内を地区応募集計用ファイルの</t>
    <rPh sb="1" eb="3">
      <t>テンセン</t>
    </rPh>
    <rPh sb="3" eb="4">
      <t>ナイ</t>
    </rPh>
    <rPh sb="5" eb="7">
      <t>チク</t>
    </rPh>
    <rPh sb="7" eb="9">
      <t>オウボ</t>
    </rPh>
    <rPh sb="9" eb="11">
      <t>シュウケイ</t>
    </rPh>
    <rPh sb="11" eb="12">
      <t>ヨウ</t>
    </rPh>
    <phoneticPr fontId="1"/>
  </si>
  <si>
    <t>1年</t>
    <rPh sb="1" eb="2">
      <t>ネン</t>
    </rPh>
    <phoneticPr fontId="1"/>
  </si>
  <si>
    <t>２年</t>
    <rPh sb="1" eb="2">
      <t>ネン</t>
    </rPh>
    <phoneticPr fontId="1"/>
  </si>
  <si>
    <t>３・４年</t>
    <rPh sb="3" eb="4">
      <t>ネン</t>
    </rPh>
    <phoneticPr fontId="1"/>
  </si>
  <si>
    <t>※下までお読みください。</t>
    <phoneticPr fontId="3"/>
  </si>
  <si>
    <t>【名簿作成・提出手順】</t>
    <rPh sb="1" eb="3">
      <t>メイボ</t>
    </rPh>
    <rPh sb="3" eb="5">
      <t>サクセイ</t>
    </rPh>
    <rPh sb="6" eb="8">
      <t>テイシュツ</t>
    </rPh>
    <rPh sb="8" eb="10">
      <t>テジュン</t>
    </rPh>
    <phoneticPr fontId="3"/>
  </si>
  <si>
    <r>
      <t>１．必ず</t>
    </r>
    <r>
      <rPr>
        <sz val="11"/>
        <color rgb="FFFF0000"/>
        <rFont val="ＭＳ Ｐゴシック"/>
        <family val="3"/>
        <charset val="128"/>
        <scheme val="minor"/>
      </rPr>
      <t>今年度のファイルを利用</t>
    </r>
    <r>
      <rPr>
        <sz val="11"/>
        <color theme="1"/>
        <rFont val="ＭＳ Ｐゴシック"/>
        <family val="3"/>
        <charset val="128"/>
        <scheme val="minor"/>
      </rPr>
      <t>してください。（学校コード・課題読書・テーマブック・指定図書に変更あり）　学校コードは「コード印刷用」シートで確認してください。</t>
    </r>
    <phoneticPr fontId="3"/>
  </si>
  <si>
    <r>
      <t>２．各学校にある信頼できる名簿データからデータをコピー、氏名とふりがな欄に貼りつけ。</t>
    </r>
    <r>
      <rPr>
        <sz val="11"/>
        <color rgb="FFFF0000"/>
        <rFont val="ＭＳ Ｐゴシック"/>
        <family val="3"/>
        <charset val="128"/>
        <scheme val="minor"/>
      </rPr>
      <t>（例年、応募票の氏名の書き間違いがあります。外字は応募票で確認しますので応募票も正確に。）</t>
    </r>
    <rPh sb="2" eb="3">
      <t>カク</t>
    </rPh>
    <rPh sb="3" eb="5">
      <t>ガッコウ</t>
    </rPh>
    <rPh sb="8" eb="10">
      <t>シンライ</t>
    </rPh>
    <rPh sb="13" eb="15">
      <t>メイボ</t>
    </rPh>
    <rPh sb="37" eb="38">
      <t>ハ</t>
    </rPh>
    <rPh sb="41" eb="42">
      <t>ラン</t>
    </rPh>
    <rPh sb="43" eb="45">
      <t>レイネン</t>
    </rPh>
    <rPh sb="46" eb="48">
      <t>オウボ</t>
    </rPh>
    <rPh sb="48" eb="49">
      <t>ヒョウ</t>
    </rPh>
    <rPh sb="50" eb="52">
      <t>シメイ</t>
    </rPh>
    <rPh sb="53" eb="54">
      <t>カ</t>
    </rPh>
    <rPh sb="55" eb="57">
      <t>マチガ</t>
    </rPh>
    <rPh sb="64" eb="66">
      <t>ガイジ</t>
    </rPh>
    <rPh sb="67" eb="69">
      <t>オウボ</t>
    </rPh>
    <rPh sb="69" eb="70">
      <t>ヒョウ</t>
    </rPh>
    <rPh sb="71" eb="73">
      <t>カクニン</t>
    </rPh>
    <rPh sb="78" eb="80">
      <t>オウボ</t>
    </rPh>
    <rPh sb="80" eb="81">
      <t>ヒョウ</t>
    </rPh>
    <rPh sb="82" eb="84">
      <t>セイカク</t>
    </rPh>
    <phoneticPr fontId="3"/>
  </si>
  <si>
    <t>３．対応する分類コード（課題または指定=1，自由=2）、学校コード、学年を入力。</t>
    <rPh sb="2" eb="4">
      <t>タイオウ</t>
    </rPh>
    <rPh sb="6" eb="8">
      <t>ブンルイ</t>
    </rPh>
    <rPh sb="12" eb="14">
      <t>カダイ</t>
    </rPh>
    <rPh sb="17" eb="19">
      <t>シテイ</t>
    </rPh>
    <rPh sb="22" eb="24">
      <t>ジユウ</t>
    </rPh>
    <rPh sb="28" eb="30">
      <t>ガッコウ</t>
    </rPh>
    <rPh sb="34" eb="36">
      <t>ガクネン</t>
    </rPh>
    <rPh sb="37" eb="39">
      <t>ニュウリョク</t>
    </rPh>
    <phoneticPr fontId="3"/>
  </si>
  <si>
    <t>　　読んだ本のうち課題読書・テーマブック・指定図書は右の表から値複写。また、感想文題名・絵の題名と読んだ本とを取り違えないようにお願いします。</t>
    <rPh sb="2" eb="3">
      <t>ヨ</t>
    </rPh>
    <rPh sb="5" eb="6">
      <t>ホン</t>
    </rPh>
    <rPh sb="9" eb="11">
      <t>カダイ</t>
    </rPh>
    <rPh sb="11" eb="13">
      <t>ドクショ</t>
    </rPh>
    <rPh sb="21" eb="23">
      <t>シテイ</t>
    </rPh>
    <rPh sb="23" eb="25">
      <t>トショ</t>
    </rPh>
    <rPh sb="26" eb="27">
      <t>ミギ</t>
    </rPh>
    <rPh sb="28" eb="29">
      <t>ヒョウ</t>
    </rPh>
    <rPh sb="31" eb="32">
      <t>アタイ</t>
    </rPh>
    <rPh sb="32" eb="34">
      <t>フクシャ</t>
    </rPh>
    <rPh sb="38" eb="41">
      <t>カンソウブン</t>
    </rPh>
    <rPh sb="41" eb="43">
      <t>ダイメイ</t>
    </rPh>
    <rPh sb="44" eb="45">
      <t>エ</t>
    </rPh>
    <rPh sb="46" eb="48">
      <t>ダイメイ</t>
    </rPh>
    <rPh sb="49" eb="50">
      <t>ヨ</t>
    </rPh>
    <rPh sb="52" eb="53">
      <t>ホン</t>
    </rPh>
    <rPh sb="55" eb="56">
      <t>ト</t>
    </rPh>
    <rPh sb="57" eb="58">
      <t>チガ</t>
    </rPh>
    <rPh sb="65" eb="66">
      <t>ネガ</t>
    </rPh>
    <phoneticPr fontId="3"/>
  </si>
  <si>
    <t>　　（「結果等」の列はオートフィルタ「▼」を使って「提出した」、「校内審査を通過した」などの処理を自由に行って構いません。ただし、提出時には消去してください。）</t>
    <rPh sb="4" eb="6">
      <t>ケッカ</t>
    </rPh>
    <rPh sb="6" eb="7">
      <t>トウ</t>
    </rPh>
    <rPh sb="9" eb="10">
      <t>レツ</t>
    </rPh>
    <rPh sb="22" eb="23">
      <t>ツカ</t>
    </rPh>
    <rPh sb="26" eb="28">
      <t>テイシュツ</t>
    </rPh>
    <rPh sb="33" eb="35">
      <t>コウナイ</t>
    </rPh>
    <rPh sb="46" eb="48">
      <t>ショリ</t>
    </rPh>
    <rPh sb="49" eb="51">
      <t>ジユウ</t>
    </rPh>
    <rPh sb="52" eb="53">
      <t>オコナ</t>
    </rPh>
    <rPh sb="55" eb="56">
      <t>カマ</t>
    </rPh>
    <rPh sb="65" eb="67">
      <t>テイシュツ</t>
    </rPh>
    <rPh sb="67" eb="68">
      <t>ジ</t>
    </rPh>
    <rPh sb="70" eb="72">
      <t>ショウキョ</t>
    </rPh>
    <phoneticPr fontId="3"/>
  </si>
  <si>
    <t>４．次の地区担当者には、印刷した名簿とデータ両方を提出。</t>
    <rPh sb="2" eb="3">
      <t>ツギ</t>
    </rPh>
    <rPh sb="4" eb="6">
      <t>チク</t>
    </rPh>
    <rPh sb="6" eb="9">
      <t>タントウシャ</t>
    </rPh>
    <rPh sb="12" eb="14">
      <t>インサツ</t>
    </rPh>
    <rPh sb="16" eb="18">
      <t>メイボ</t>
    </rPh>
    <rPh sb="22" eb="24">
      <t>リョウホウ</t>
    </rPh>
    <rPh sb="25" eb="27">
      <t>テイシュツ</t>
    </rPh>
    <phoneticPr fontId="3"/>
  </si>
  <si>
    <t>５．途中に空白行をつくらないでください。県の審査会に出品する生徒の名前の行だけにしてください。１人が複数出品する場合は複数行にデータを入力してください。</t>
    <rPh sb="2" eb="4">
      <t>トチュウ</t>
    </rPh>
    <rPh sb="5" eb="7">
      <t>クウハク</t>
    </rPh>
    <rPh sb="7" eb="8">
      <t>ギョウ</t>
    </rPh>
    <rPh sb="20" eb="21">
      <t>ケン</t>
    </rPh>
    <rPh sb="22" eb="25">
      <t>シンサカイ</t>
    </rPh>
    <rPh sb="26" eb="28">
      <t>シュッピン</t>
    </rPh>
    <rPh sb="30" eb="32">
      <t>セイト</t>
    </rPh>
    <rPh sb="33" eb="35">
      <t>ナマエ</t>
    </rPh>
    <rPh sb="36" eb="37">
      <t>ギョウ</t>
    </rPh>
    <rPh sb="48" eb="49">
      <t>ニン</t>
    </rPh>
    <rPh sb="50" eb="52">
      <t>フクスウ</t>
    </rPh>
    <rPh sb="52" eb="54">
      <t>シュッピン</t>
    </rPh>
    <rPh sb="56" eb="58">
      <t>バアイ</t>
    </rPh>
    <rPh sb="59" eb="62">
      <t>フクスウギョウ</t>
    </rPh>
    <rPh sb="67" eb="69">
      <t>ニュウリョク</t>
    </rPh>
    <phoneticPr fontId="3"/>
  </si>
  <si>
    <t>　　行を増やす場合は、途中を増やしてください。また、最初と最後の行を削除しなければ、上記のように途中の行を削除しても構いません。</t>
    <rPh sb="2" eb="3">
      <t>ギョウ</t>
    </rPh>
    <rPh sb="4" eb="5">
      <t>フ</t>
    </rPh>
    <rPh sb="7" eb="9">
      <t>バアイ</t>
    </rPh>
    <rPh sb="11" eb="13">
      <t>トチュウ</t>
    </rPh>
    <rPh sb="14" eb="15">
      <t>フ</t>
    </rPh>
    <rPh sb="26" eb="28">
      <t>サイショ</t>
    </rPh>
    <rPh sb="29" eb="31">
      <t>サイゴ</t>
    </rPh>
    <rPh sb="32" eb="33">
      <t>ギョウ</t>
    </rPh>
    <rPh sb="34" eb="36">
      <t>サクジョ</t>
    </rPh>
    <rPh sb="42" eb="44">
      <t>ジョウキ</t>
    </rPh>
    <rPh sb="48" eb="50">
      <t>トチュウ</t>
    </rPh>
    <rPh sb="51" eb="52">
      <t>ギョウ</t>
    </rPh>
    <rPh sb="53" eb="55">
      <t>サクジョ</t>
    </rPh>
    <rPh sb="58" eb="59">
      <t>カマ</t>
    </rPh>
    <phoneticPr fontId="3"/>
  </si>
  <si>
    <t>　　D20～K列最後の行までの範囲を先に選択して並び替えもできます。また、20行にオートフィルタ「▼」を設定しています。入力等にご利用ください。</t>
    <rPh sb="7" eb="8">
      <t>レツ</t>
    </rPh>
    <rPh sb="8" eb="10">
      <t>サイゴ</t>
    </rPh>
    <rPh sb="11" eb="12">
      <t>ギョウ</t>
    </rPh>
    <rPh sb="15" eb="17">
      <t>ハンイ</t>
    </rPh>
    <rPh sb="18" eb="19">
      <t>サキ</t>
    </rPh>
    <rPh sb="20" eb="22">
      <t>センタク</t>
    </rPh>
    <rPh sb="24" eb="25">
      <t>ナラ</t>
    </rPh>
    <rPh sb="26" eb="27">
      <t>カ</t>
    </rPh>
    <rPh sb="39" eb="40">
      <t>ギョウ</t>
    </rPh>
    <rPh sb="52" eb="54">
      <t>セッテイ</t>
    </rPh>
    <rPh sb="60" eb="62">
      <t>ニュウリョク</t>
    </rPh>
    <rPh sb="62" eb="63">
      <t>ナド</t>
    </rPh>
    <rPh sb="65" eb="67">
      <t>リヨウ</t>
    </rPh>
    <phoneticPr fontId="3"/>
  </si>
  <si>
    <r>
      <t>６．印刷する際は必ずオートフィルタ「▼」で選択して印刷してください。　　</t>
    </r>
    <r>
      <rPr>
        <sz val="11"/>
        <color rgb="FFFF0000"/>
        <rFont val="ＭＳ Ｐゴシック"/>
        <family val="3"/>
        <charset val="128"/>
        <scheme val="minor"/>
      </rPr>
      <t>注意！　オートフィルタ「▼」を指定をしない場合、大量に印刷されます！</t>
    </r>
    <rPh sb="8" eb="9">
      <t>カナラ</t>
    </rPh>
    <rPh sb="36" eb="38">
      <t>チュウイ</t>
    </rPh>
    <phoneticPr fontId="3"/>
  </si>
  <si>
    <t>【注意事項　その他】</t>
    <rPh sb="1" eb="3">
      <t>チュウイ</t>
    </rPh>
    <rPh sb="3" eb="5">
      <t>ジコウ</t>
    </rPh>
    <rPh sb="8" eb="9">
      <t>タ</t>
    </rPh>
    <phoneticPr fontId="3"/>
  </si>
  <si>
    <t>◎グレー（灰色）のセルは計算式が入っているので、操作禁止です。</t>
    <rPh sb="5" eb="7">
      <t>ハイイロ</t>
    </rPh>
    <rPh sb="12" eb="14">
      <t>ケイサン</t>
    </rPh>
    <rPh sb="14" eb="15">
      <t>シキ</t>
    </rPh>
    <rPh sb="16" eb="17">
      <t>ハイ</t>
    </rPh>
    <rPh sb="24" eb="26">
      <t>ソウサ</t>
    </rPh>
    <rPh sb="26" eb="28">
      <t>キンシ</t>
    </rPh>
    <phoneticPr fontId="3"/>
  </si>
  <si>
    <t>◎学校名・分類は必ずコード番号を入力し、「学校名」欄への直接入力は禁止です。</t>
    <rPh sb="1" eb="3">
      <t>ガッコウ</t>
    </rPh>
    <rPh sb="3" eb="4">
      <t>ナ</t>
    </rPh>
    <rPh sb="5" eb="7">
      <t>ブンルイ</t>
    </rPh>
    <rPh sb="8" eb="9">
      <t>カナラ</t>
    </rPh>
    <rPh sb="13" eb="15">
      <t>バンゴウ</t>
    </rPh>
    <rPh sb="16" eb="18">
      <t>ニュウリョク</t>
    </rPh>
    <rPh sb="21" eb="23">
      <t>ガッコウ</t>
    </rPh>
    <rPh sb="23" eb="24">
      <t>ナ</t>
    </rPh>
    <rPh sb="25" eb="26">
      <t>ラン</t>
    </rPh>
    <rPh sb="28" eb="30">
      <t>チョクセツ</t>
    </rPh>
    <rPh sb="30" eb="32">
      <t>ニュウリョク</t>
    </rPh>
    <rPh sb="33" eb="35">
      <t>キンシ</t>
    </rPh>
    <phoneticPr fontId="3"/>
  </si>
  <si>
    <t>◎各担当者は提出した名簿の「紙」と「データ」の控えを保管しておいてください。</t>
    <rPh sb="1" eb="2">
      <t>カク</t>
    </rPh>
    <rPh sb="2" eb="5">
      <t>タントウシャ</t>
    </rPh>
    <rPh sb="6" eb="8">
      <t>テイシュツ</t>
    </rPh>
    <rPh sb="10" eb="12">
      <t>メイボ</t>
    </rPh>
    <rPh sb="14" eb="15">
      <t>カミ</t>
    </rPh>
    <rPh sb="23" eb="24">
      <t>ヒカ</t>
    </rPh>
    <rPh sb="26" eb="28">
      <t>ホカン</t>
    </rPh>
    <phoneticPr fontId="3"/>
  </si>
  <si>
    <t>◎複数の名簿を合体し一つの名簿を作成する場合（例　クラスを結合して学年分を作成）、グレー（灰色）のセル以外だけをコピー・貼り付けしてください。</t>
    <rPh sb="1" eb="3">
      <t>フクスウ</t>
    </rPh>
    <rPh sb="23" eb="24">
      <t>レイ</t>
    </rPh>
    <rPh sb="29" eb="31">
      <t>ケツゴウ</t>
    </rPh>
    <rPh sb="33" eb="35">
      <t>ガクネン</t>
    </rPh>
    <rPh sb="35" eb="36">
      <t>ブン</t>
    </rPh>
    <rPh sb="37" eb="39">
      <t>サクセイ</t>
    </rPh>
    <phoneticPr fontId="3"/>
  </si>
  <si>
    <t>◎「Shift」キーと「Ctrl」キーを同時に押した状態で矢印キーを押すとデータの切れ目のところまで範囲が広がります。</t>
    <rPh sb="20" eb="22">
      <t>ドウジ</t>
    </rPh>
    <rPh sb="23" eb="24">
      <t>オ</t>
    </rPh>
    <rPh sb="26" eb="28">
      <t>ジョウタイ</t>
    </rPh>
    <rPh sb="29" eb="31">
      <t>ヤジルシ</t>
    </rPh>
    <rPh sb="34" eb="35">
      <t>オ</t>
    </rPh>
    <rPh sb="41" eb="42">
      <t>キ</t>
    </rPh>
    <rPh sb="43" eb="44">
      <t>メ</t>
    </rPh>
    <rPh sb="50" eb="52">
      <t>ハンイ</t>
    </rPh>
    <rPh sb="53" eb="54">
      <t>ヒロ</t>
    </rPh>
    <phoneticPr fontId="1"/>
  </si>
  <si>
    <t>　　範囲を変更するには「Shift」キーだけを押した状態で矢印キーを押すと範囲が変更できます。</t>
    <rPh sb="23" eb="24">
      <t>オ</t>
    </rPh>
    <rPh sb="26" eb="28">
      <t>ジョウタイ</t>
    </rPh>
    <rPh sb="40" eb="42">
      <t>ヘンコウ</t>
    </rPh>
    <phoneticPr fontId="1"/>
  </si>
  <si>
    <t>　　データの切れ目から移動するにはクリックすると移動できます。（範囲指定は解除されます）</t>
    <rPh sb="6" eb="7">
      <t>キ</t>
    </rPh>
    <rPh sb="8" eb="9">
      <t>メ</t>
    </rPh>
    <rPh sb="11" eb="13">
      <t>イドウ</t>
    </rPh>
    <rPh sb="24" eb="26">
      <t>イドウ</t>
    </rPh>
    <rPh sb="32" eb="34">
      <t>ハンイ</t>
    </rPh>
    <rPh sb="34" eb="36">
      <t>シテイ</t>
    </rPh>
    <rPh sb="37" eb="39">
      <t>カイジョ</t>
    </rPh>
    <phoneticPr fontId="1"/>
  </si>
  <si>
    <t>◎先に範囲を指定して「Alt」キーを押したまま「E」キー⇒「C」キーでコピーができます。（ショートカットキー）</t>
    <rPh sb="1" eb="2">
      <t>サキ</t>
    </rPh>
    <rPh sb="3" eb="5">
      <t>ハンイ</t>
    </rPh>
    <rPh sb="6" eb="8">
      <t>シテイ</t>
    </rPh>
    <rPh sb="18" eb="19">
      <t>オ</t>
    </rPh>
    <phoneticPr fontId="3"/>
  </si>
  <si>
    <t>　　コピーされた状態で、先に範囲を指定して「Alt」キーを押したまま「E」キー⇒「S」キー⇒「V」キーで値のみ複写ができます。（ショートカットキー）</t>
    <rPh sb="8" eb="10">
      <t>ジョウタイ</t>
    </rPh>
    <rPh sb="12" eb="13">
      <t>サキ</t>
    </rPh>
    <rPh sb="14" eb="16">
      <t>ハンイ</t>
    </rPh>
    <rPh sb="17" eb="19">
      <t>シテイ</t>
    </rPh>
    <rPh sb="29" eb="30">
      <t>オ</t>
    </rPh>
    <rPh sb="52" eb="53">
      <t>アタイ</t>
    </rPh>
    <rPh sb="55" eb="57">
      <t>フクシャ</t>
    </rPh>
    <phoneticPr fontId="3"/>
  </si>
  <si>
    <r>
      <t>　　※高校審査会に提出する印刷物は、「全員分」＝「学年→(空白ｾﾙ)だけチェックをはずす」で。学年の順は問いません。</t>
    </r>
    <r>
      <rPr>
        <b/>
        <sz val="11"/>
        <color rgb="FFFF0000"/>
        <rFont val="ＭＳ Ｐゴシック"/>
        <family val="3"/>
        <charset val="128"/>
        <scheme val="minor"/>
      </rPr>
      <t>※このエクセルファイルも提出してください。</t>
    </r>
    <rPh sb="47" eb="49">
      <t>ガクネン</t>
    </rPh>
    <rPh sb="50" eb="51">
      <t>ジュン</t>
    </rPh>
    <rPh sb="52" eb="53">
      <t>ト</t>
    </rPh>
    <rPh sb="70" eb="72">
      <t>テイシュツ</t>
    </rPh>
    <phoneticPr fontId="1"/>
  </si>
  <si>
    <t>　　各学校担当者はファイル名とシート名の000を学校のコード(半角数字)、(〇〇高）を校名に変えて保存したものを提出。例　101(長崎東)集計票(感想画).xlsx　シート名｢101感想画長崎東｣</t>
    <rPh sb="2" eb="3">
      <t>カク</t>
    </rPh>
    <rPh sb="3" eb="5">
      <t>ガッコウ</t>
    </rPh>
    <rPh sb="5" eb="8">
      <t>タントウシャ</t>
    </rPh>
    <rPh sb="13" eb="14">
      <t>メイ</t>
    </rPh>
    <rPh sb="18" eb="19">
      <t>メイ</t>
    </rPh>
    <rPh sb="24" eb="26">
      <t>ガッコウ</t>
    </rPh>
    <rPh sb="31" eb="33">
      <t>ハンカク</t>
    </rPh>
    <rPh sb="33" eb="35">
      <t>スウジ</t>
    </rPh>
    <rPh sb="43" eb="45">
      <t>コウメイ</t>
    </rPh>
    <rPh sb="46" eb="47">
      <t>カ</t>
    </rPh>
    <rPh sb="49" eb="51">
      <t>ホゾン</t>
    </rPh>
    <rPh sb="56" eb="58">
      <t>テイシュツ</t>
    </rPh>
    <rPh sb="59" eb="60">
      <t>レイ</t>
    </rPh>
    <rPh sb="65" eb="67">
      <t>ナガサキ</t>
    </rPh>
    <rPh sb="67" eb="68">
      <t>ヒガシ</t>
    </rPh>
    <rPh sb="69" eb="71">
      <t>シュウケイ</t>
    </rPh>
    <rPh sb="71" eb="72">
      <t>ヒョウ</t>
    </rPh>
    <rPh sb="73" eb="75">
      <t>カンソウ</t>
    </rPh>
    <rPh sb="75" eb="76">
      <t>ガ</t>
    </rPh>
    <rPh sb="86" eb="87">
      <t>メイ</t>
    </rPh>
    <rPh sb="91" eb="93">
      <t>カンソウ</t>
    </rPh>
    <rPh sb="93" eb="94">
      <t>ガ</t>
    </rPh>
    <rPh sb="94" eb="96">
      <t>ナガサキ</t>
    </rPh>
    <rPh sb="96" eb="97">
      <t>ヒガシ</t>
    </rPh>
    <phoneticPr fontId="3"/>
  </si>
  <si>
    <t>　　　　　 例：「１年」は　「学年→1だけチェック」を二つとも選択　　例：「全員分」は「学年→(空白ｾﾙ)だけチェックをはずす」</t>
    <rPh sb="6" eb="7">
      <t>レイ</t>
    </rPh>
    <rPh sb="10" eb="11">
      <t>ネン</t>
    </rPh>
    <rPh sb="15" eb="17">
      <t>ガクネン</t>
    </rPh>
    <rPh sb="27" eb="28">
      <t>フタ</t>
    </rPh>
    <rPh sb="31" eb="33">
      <t>センタク</t>
    </rPh>
    <rPh sb="35" eb="36">
      <t>レイ</t>
    </rPh>
    <rPh sb="38" eb="40">
      <t>ゼンイン</t>
    </rPh>
    <rPh sb="40" eb="41">
      <t>ブン</t>
    </rPh>
    <rPh sb="44" eb="46">
      <t>ガクネン</t>
    </rPh>
    <rPh sb="48" eb="50">
      <t>クウハク</t>
    </rPh>
    <phoneticPr fontId="3"/>
  </si>
  <si>
    <t>※著作権は主催者側に帰属し、応募作品は返却しません。応募に際し、必要ならば感想画は画像データをとっておいてください。（原本を提出する） ※応募票の天地，内容を確認</t>
    <rPh sb="41" eb="43">
      <t>ガゾウ</t>
    </rPh>
    <rPh sb="59" eb="61">
      <t>ゲンポン</t>
    </rPh>
    <rPh sb="62" eb="64">
      <t>テイシュツ</t>
    </rPh>
    <rPh sb="69" eb="71">
      <t>オウボ</t>
    </rPh>
    <rPh sb="71" eb="72">
      <t>ヒョウ</t>
    </rPh>
    <rPh sb="73" eb="75">
      <t>テンチ</t>
    </rPh>
    <rPh sb="76" eb="78">
      <t>ナイヨウ</t>
    </rPh>
    <rPh sb="79" eb="81">
      <t>カクニン</t>
    </rPh>
    <phoneticPr fontId="1"/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</si>
  <si>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10"/>
  </si>
  <si>
    <t>時和特別支援学校　高等部</t>
    <rPh sb="9" eb="12">
      <t>コウトウブ</t>
    </rPh>
    <phoneticPr fontId="10"/>
  </si>
  <si>
    <t>R6度名称変更</t>
    <rPh sb="2" eb="3">
      <t>ド</t>
    </rPh>
    <rPh sb="3" eb="7">
      <t>メイショウヘンコウ</t>
    </rPh>
    <phoneticPr fontId="1"/>
  </si>
  <si>
    <t>令和７年度　西日本読書感想画(自由図書)　学校コード一覧表【高等学校・高等部】</t>
    <rPh sb="0" eb="2">
      <t>レイワ</t>
    </rPh>
    <rPh sb="3" eb="5">
      <t>ネンド</t>
    </rPh>
    <rPh sb="6" eb="9">
      <t>ニシニホン</t>
    </rPh>
    <rPh sb="9" eb="11">
      <t>ドクショ</t>
    </rPh>
    <rPh sb="10" eb="13">
      <t>カンソウブン</t>
    </rPh>
    <rPh sb="15" eb="17">
      <t>ジユウ</t>
    </rPh>
    <rPh sb="16" eb="18">
      <t>トショ</t>
    </rPh>
    <rPh sb="18" eb="19">
      <t>）</t>
    </rPh>
    <rPh sb="21" eb="22">
      <t>ガッコウ</t>
    </rPh>
    <rPh sb="22" eb="25">
      <t>コード</t>
    </rPh>
    <rPh sb="25" eb="27">
      <t>イチラン</t>
    </rPh>
    <rPh sb="27" eb="28">
      <t>ヒョウ</t>
    </rPh>
    <rPh sb="28" eb="29">
      <t>（</t>
    </rPh>
    <rPh sb="30" eb="32">
      <t>コウトウ</t>
    </rPh>
    <rPh sb="32" eb="34">
      <t>ガッコウ</t>
    </rPh>
    <rPh sb="35" eb="38">
      <t>コウトウブ</t>
    </rPh>
    <phoneticPr fontId="11"/>
  </si>
  <si>
    <r>
      <rPr>
        <sz val="16"/>
        <color theme="1"/>
        <rFont val="HGS創英角ﾎﾟｯﾌﾟ体"/>
        <family val="3"/>
        <charset val="128"/>
      </rPr>
      <t>読書感想画コンクール</t>
    </r>
    <r>
      <rPr>
        <sz val="16"/>
        <color theme="1"/>
        <rFont val="ＭＳ Ｐゴシック"/>
        <family val="2"/>
        <scheme val="minor"/>
      </rPr>
      <t>　県審査会出品者名簿　作成要領</t>
    </r>
    <rPh sb="0" eb="2">
      <t>ドクショ</t>
    </rPh>
    <rPh sb="2" eb="4">
      <t>カンソウ</t>
    </rPh>
    <rPh sb="11" eb="12">
      <t>ケン</t>
    </rPh>
    <rPh sb="12" eb="15">
      <t>_x0002__x0006__x0006__x0003__x000D_</t>
    </rPh>
    <rPh sb="15" eb="17">
      <t xml:space="preserve">	_x0002__x0011__x000B__x0002_</t>
    </rPh>
    <rPh sb="17" eb="18">
      <t>_x0015__x000D_</t>
    </rPh>
    <rPh sb="18" eb="20">
      <t/>
    </rPh>
    <rPh sb="21" eb="23">
      <t>サクセイ</t>
    </rPh>
    <rPh sb="23" eb="25">
      <t>ヨウリョウ</t>
    </rPh>
    <phoneticPr fontId="1"/>
  </si>
  <si>
    <r>
      <rPr>
        <sz val="16"/>
        <color theme="1"/>
        <rFont val="HGP創英角ﾎﾟｯﾌﾟ体"/>
        <family val="3"/>
        <charset val="128"/>
      </rPr>
      <t>令和8年度　読書感想画コンクール</t>
    </r>
    <r>
      <rPr>
        <sz val="16"/>
        <color theme="1"/>
        <rFont val="ＭＳ Ｐゴシック"/>
        <family val="2"/>
        <scheme val="minor"/>
      </rPr>
      <t>　県審査会出品者名簿</t>
    </r>
    <rPh sb="0" eb="2">
      <t>レイワ</t>
    </rPh>
    <rPh sb="3" eb="5">
      <t>ネンド</t>
    </rPh>
    <rPh sb="6" eb="8">
      <t>ドクショ</t>
    </rPh>
    <rPh sb="8" eb="10">
      <t>カンソウ</t>
    </rPh>
    <rPh sb="17" eb="18">
      <t>ケン</t>
    </rPh>
    <rPh sb="18" eb="21">
      <t>_x0002__x0006__x0006__x0003__x000D_</t>
    </rPh>
    <rPh sb="21" eb="23">
      <t xml:space="preserve">	_x0002__x0011__x000B__x0002_</t>
    </rPh>
    <rPh sb="23" eb="24">
      <t>_x0015__x000D_</t>
    </rPh>
    <rPh sb="24" eb="26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</si>
</sst>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HGP創英角ｺﾞｼｯｸUB"/>
      <family val="3"/>
      <charset val="128"/>
    </font>
    <font>
      <strike/>
      <sz val="9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HGS創英角ﾎﾟｯﾌﾟ体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HGP創英角ﾎﾟｯﾌﾟ体"/>
      <family val="3"/>
      <charset val="128"/>
    </font>
    <font>
      <sz val="14"/>
      <color theme="1"/>
      <name val="ＤＦ特太ゴシック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/>
  </cellStyleXfs>
  <cellXfs count="101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4" fillId="0" borderId="0" xfId="0" applyFont="1"/>
    <xf numFmtId="0" fontId="5" fillId="0" borderId="0" xfId="0" applyFont="1"/>
    <xf numFmtId="0" fontId="0" fillId="0" borderId="10" xfId="0" applyBorder="1"/>
    <xf numFmtId="0" fontId="0" fillId="0" borderId="5" xfId="0" applyBorder="1" applyAlignment="1">
      <alignment horizontal="right"/>
    </xf>
    <xf numFmtId="0" fontId="3" fillId="0" borderId="0" xfId="0" applyFont="1"/>
    <xf numFmtId="0" fontId="9" fillId="2" borderId="12" xfId="1" applyFont="1" applyFill="1" applyBorder="1" applyAlignment="1">
      <alignment horizontal="center" vertical="center" wrapText="1" shrinkToFit="1"/>
    </xf>
    <xf numFmtId="0" fontId="9" fillId="2" borderId="13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wrapText="1" shrinkToFit="1"/>
    </xf>
    <xf numFmtId="0" fontId="9" fillId="2" borderId="16" xfId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>
      <alignment vertical="center"/>
    </xf>
    <xf numFmtId="0" fontId="9" fillId="0" borderId="21" xfId="1" applyFont="1" applyBorder="1" applyAlignment="1">
      <alignment horizontal="center" vertical="center"/>
    </xf>
    <xf numFmtId="0" fontId="9" fillId="3" borderId="22" xfId="1" applyFont="1" applyFill="1" applyBorder="1" applyAlignment="1">
      <alignment vertical="center" shrinkToFit="1"/>
    </xf>
    <xf numFmtId="0" fontId="9" fillId="0" borderId="23" xfId="1" applyFont="1" applyBorder="1">
      <alignment vertical="center"/>
    </xf>
    <xf numFmtId="0" fontId="9" fillId="3" borderId="24" xfId="1" applyFont="1" applyFill="1" applyBorder="1" applyAlignment="1">
      <alignment vertical="center" shrinkToFit="1"/>
    </xf>
    <xf numFmtId="0" fontId="9" fillId="3" borderId="25" xfId="1" applyFont="1" applyFill="1" applyBorder="1" applyAlignment="1">
      <alignment vertical="center" shrinkToFit="1"/>
    </xf>
    <xf numFmtId="0" fontId="9" fillId="4" borderId="24" xfId="1" applyFont="1" applyFill="1" applyBorder="1" applyAlignment="1">
      <alignment vertical="center" shrinkToFit="1"/>
    </xf>
    <xf numFmtId="0" fontId="9" fillId="4" borderId="25" xfId="1" applyFont="1" applyFill="1" applyBorder="1" applyAlignment="1">
      <alignment vertical="center" shrinkToFit="1"/>
    </xf>
    <xf numFmtId="0" fontId="9" fillId="3" borderId="24" xfId="1" applyFont="1" applyFill="1" applyBorder="1" applyAlignment="1">
      <alignment shrinkToFit="1"/>
    </xf>
    <xf numFmtId="0" fontId="9" fillId="3" borderId="24" xfId="1" applyFont="1" applyFill="1" applyBorder="1">
      <alignment vertical="center"/>
    </xf>
    <xf numFmtId="0" fontId="9" fillId="0" borderId="26" xfId="1" applyFont="1" applyBorder="1" applyAlignment="1">
      <alignment horizontal="center" vertical="center"/>
    </xf>
    <xf numFmtId="0" fontId="9" fillId="3" borderId="27" xfId="1" applyFont="1" applyFill="1" applyBorder="1">
      <alignment vertical="center"/>
    </xf>
    <xf numFmtId="0" fontId="9" fillId="3" borderId="28" xfId="1" applyFont="1" applyFill="1" applyBorder="1" applyAlignment="1">
      <alignment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3" borderId="32" xfId="1" applyFont="1" applyFill="1" applyBorder="1">
      <alignment vertical="center"/>
    </xf>
    <xf numFmtId="0" fontId="9" fillId="3" borderId="33" xfId="1" applyFont="1" applyFill="1" applyBorder="1" applyAlignment="1">
      <alignment vertical="center" shrinkToFit="1"/>
    </xf>
    <xf numFmtId="0" fontId="9" fillId="0" borderId="34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shrinkToFit="1"/>
    </xf>
    <xf numFmtId="0" fontId="14" fillId="0" borderId="0" xfId="1" applyFont="1" applyAlignment="1">
      <alignment horizontal="center" vertical="center" shrinkToFit="1"/>
    </xf>
    <xf numFmtId="0" fontId="15" fillId="0" borderId="0" xfId="2" applyFont="1" applyAlignment="1">
      <alignment vertical="center" shrinkToFit="1"/>
    </xf>
    <xf numFmtId="0" fontId="14" fillId="0" borderId="35" xfId="1" applyFont="1" applyBorder="1" applyAlignment="1">
      <alignment horizontal="center" vertical="center" shrinkToFit="1"/>
    </xf>
    <xf numFmtId="0" fontId="14" fillId="0" borderId="36" xfId="1" applyFont="1" applyBorder="1" applyAlignment="1">
      <alignment horizontal="center" vertical="center" shrinkToFit="1"/>
    </xf>
    <xf numFmtId="0" fontId="14" fillId="0" borderId="37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8" fillId="0" borderId="0" xfId="1" applyFont="1" applyAlignment="1">
      <alignment horizontal="center" vertical="center" shrinkToFit="1"/>
    </xf>
    <xf numFmtId="0" fontId="0" fillId="0" borderId="3" xfId="0" applyBorder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0" xfId="0" applyAlignment="1">
      <alignment horizontal="left"/>
    </xf>
    <xf numFmtId="0" fontId="9" fillId="0" borderId="17" xfId="1" applyFont="1" applyBorder="1" applyAlignment="1">
      <alignment horizontal="center" vertical="center" textRotation="255"/>
    </xf>
    <xf numFmtId="0" fontId="9" fillId="3" borderId="43" xfId="1" applyFont="1" applyFill="1" applyBorder="1" applyAlignment="1">
      <alignment vertical="center" shrinkToFit="1"/>
    </xf>
    <xf numFmtId="0" fontId="9" fillId="3" borderId="29" xfId="1" applyFont="1" applyFill="1" applyBorder="1" applyAlignment="1">
      <alignment vertical="center" wrapText="1" shrinkToFit="1"/>
    </xf>
    <xf numFmtId="0" fontId="9" fillId="0" borderId="20" xfId="1" applyFont="1" applyBorder="1" applyAlignment="1">
      <alignment horizontal="center" vertical="center" textRotation="255"/>
    </xf>
    <xf numFmtId="0" fontId="9" fillId="0" borderId="44" xfId="1" applyFont="1" applyBorder="1" applyAlignment="1">
      <alignment horizontal="center" vertical="center" textRotation="255"/>
    </xf>
    <xf numFmtId="0" fontId="9" fillId="0" borderId="20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textRotation="255" shrinkToFit="1"/>
    </xf>
    <xf numFmtId="0" fontId="9" fillId="0" borderId="30" xfId="1" applyFont="1" applyBorder="1" applyAlignment="1">
      <alignment horizontal="center" vertical="center" shrinkToFit="1"/>
    </xf>
    <xf numFmtId="0" fontId="13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4" fillId="0" borderId="38" xfId="1" applyFont="1" applyBorder="1" applyAlignment="1">
      <alignment horizontal="left" vertical="center" shrinkToFit="1"/>
    </xf>
    <xf numFmtId="0" fontId="14" fillId="0" borderId="40" xfId="1" applyFont="1" applyBorder="1" applyAlignment="1">
      <alignment horizontal="left" vertical="center" shrinkToFit="1"/>
    </xf>
    <xf numFmtId="0" fontId="7" fillId="0" borderId="2" xfId="0" applyFont="1" applyBorder="1" applyAlignment="1">
      <alignment vertical="top"/>
    </xf>
    <xf numFmtId="0" fontId="0" fillId="0" borderId="8" xfId="0" applyBorder="1" applyAlignment="1">
      <alignment horizontal="right"/>
    </xf>
    <xf numFmtId="0" fontId="0" fillId="0" borderId="5" xfId="0" applyBorder="1"/>
    <xf numFmtId="0" fontId="0" fillId="0" borderId="42" xfId="0" applyBorder="1" applyAlignment="1">
      <alignment horizontal="right"/>
    </xf>
    <xf numFmtId="0" fontId="3" fillId="0" borderId="3" xfId="0" quotePrefix="1" applyFont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1" xfId="0" applyBorder="1"/>
    <xf numFmtId="0" fontId="0" fillId="0" borderId="11" xfId="0" applyBorder="1" applyAlignment="1">
      <alignment horizontal="right"/>
    </xf>
    <xf numFmtId="0" fontId="0" fillId="0" borderId="6" xfId="0" applyBorder="1"/>
    <xf numFmtId="0" fontId="0" fillId="5" borderId="1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3" xfId="0" applyFill="1" applyBorder="1"/>
    <xf numFmtId="0" fontId="0" fillId="5" borderId="5" xfId="0" applyFill="1" applyBorder="1"/>
    <xf numFmtId="0" fontId="0" fillId="5" borderId="1" xfId="0" applyFill="1" applyBorder="1"/>
    <xf numFmtId="0" fontId="0" fillId="5" borderId="1" xfId="0" applyFill="1" applyBorder="1" applyAlignment="1">
      <alignment shrinkToFit="1"/>
    </xf>
    <xf numFmtId="0" fontId="0" fillId="5" borderId="1" xfId="0" quotePrefix="1" applyFill="1" applyBorder="1" applyAlignment="1">
      <alignment shrinkToFit="1"/>
    </xf>
    <xf numFmtId="0" fontId="19" fillId="0" borderId="0" xfId="0" applyFont="1"/>
    <xf numFmtId="0" fontId="9" fillId="6" borderId="23" xfId="1" applyFont="1" applyFill="1" applyBorder="1">
      <alignment vertical="center"/>
    </xf>
    <xf numFmtId="0" fontId="22" fillId="0" borderId="0" xfId="0" applyFont="1"/>
    <xf numFmtId="0" fontId="20" fillId="0" borderId="2" xfId="0" applyFont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3" fillId="0" borderId="0" xfId="1" applyFont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16" xfId="2" applyFont="1" applyBorder="1" applyAlignment="1">
      <alignment vertical="center" shrinkToFit="1"/>
    </xf>
    <xf numFmtId="0" fontId="24" fillId="0" borderId="0" xfId="0" applyFont="1"/>
  </cellXfs>
  <cellStyles count="3">
    <cellStyle name="標準" xfId="0" builtinId="0"/>
    <cellStyle name="標準 2" xfId="2" xr:uid="{00000000-0005-0000-0000-000001000000}"/>
    <cellStyle name="標準_学校コード一覧表" xfId="1" xr:uid="{00000000-0005-0000-0000-000002000000}"/>
  </cellStyles>
  <dxfs count="7">
    <dxf>
      <fill>
        <patternFill>
          <bgColor indexed="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032;&#12375;&#12356;&#12501;&#12457;&#12523;&#12480;&#12540;\&#39640;&#24863;&#24819;&#25991;&#38598;&#35336;&#34920;0000(&#26657;&#21517;&#30053;&#31216;)R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要領"/>
      <sheetName val="名簿"/>
      <sheetName val="コード"/>
      <sheetName val="コード印刷用"/>
      <sheetName val="青少年(課題)【高】"/>
      <sheetName val="青少年(自由)【高】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workbookViewId="0">
      <selection activeCell="D13" sqref="D13"/>
    </sheetView>
  </sheetViews>
  <sheetFormatPr defaultColWidth="8.875"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125" customWidth="1"/>
    <col min="8" max="8" width="21.625" customWidth="1"/>
    <col min="9" max="9" width="34.625" customWidth="1"/>
    <col min="10" max="10" width="30.625" customWidth="1"/>
    <col min="14" max="14" width="22.125" customWidth="1"/>
    <col min="15" max="23" width="10.125" bestFit="1" customWidth="1"/>
  </cols>
  <sheetData>
    <row r="1" spans="1:27" ht="18.75">
      <c r="B1" s="89" t="s">
        <v>326</v>
      </c>
      <c r="I1" s="87" t="s">
        <v>296</v>
      </c>
      <c r="J1" t="s">
        <v>274</v>
      </c>
      <c r="M1" s="10" t="s">
        <v>282</v>
      </c>
    </row>
    <row r="2" spans="1:27">
      <c r="B2" s="3" t="s">
        <v>281</v>
      </c>
      <c r="C2" s="3"/>
      <c r="D2" s="3"/>
      <c r="E2" s="3"/>
      <c r="F2" s="3"/>
      <c r="G2" s="3"/>
      <c r="H2" s="3"/>
      <c r="I2" s="3"/>
      <c r="J2" s="3"/>
      <c r="N2" t="s">
        <v>24</v>
      </c>
      <c r="P2" t="s">
        <v>284</v>
      </c>
      <c r="S2" t="s">
        <v>283</v>
      </c>
    </row>
    <row r="3" spans="1:27">
      <c r="B3" s="5"/>
      <c r="C3" s="6"/>
      <c r="D3" s="13" t="s">
        <v>0</v>
      </c>
      <c r="E3" s="1"/>
      <c r="F3" s="91" t="str">
        <f>IF(E3="","←ｺｰﾄﾞ入力",VLOOKUP(E3,コード!$D$2:$F$121,3,0))</f>
        <v>←ｺｰﾄﾞ入力</v>
      </c>
      <c r="G3" s="92"/>
      <c r="H3" s="93"/>
      <c r="I3" s="7" t="s">
        <v>6</v>
      </c>
      <c r="J3" s="4"/>
      <c r="K3" s="9"/>
      <c r="N3" t="s">
        <v>275</v>
      </c>
      <c r="O3" t="s">
        <v>37</v>
      </c>
      <c r="P3" t="s">
        <v>293</v>
      </c>
      <c r="Q3" t="s">
        <v>294</v>
      </c>
      <c r="R3" t="s">
        <v>295</v>
      </c>
      <c r="S3" t="s">
        <v>293</v>
      </c>
      <c r="T3" t="s">
        <v>294</v>
      </c>
      <c r="U3" t="s">
        <v>295</v>
      </c>
    </row>
    <row r="4" spans="1:27">
      <c r="B4" s="76"/>
      <c r="C4" s="77"/>
      <c r="D4" s="74"/>
      <c r="E4" s="74"/>
      <c r="F4" s="74"/>
      <c r="G4" s="70"/>
      <c r="H4" s="75" t="s">
        <v>288</v>
      </c>
      <c r="I4" s="75" t="s">
        <v>289</v>
      </c>
      <c r="J4" s="7" t="s">
        <v>291</v>
      </c>
      <c r="K4" s="1"/>
      <c r="M4" t="s">
        <v>0</v>
      </c>
      <c r="N4" t="str">
        <f>F3</f>
        <v>←ｺｰﾄﾞ入力</v>
      </c>
      <c r="O4" s="12">
        <f>E3</f>
        <v>0</v>
      </c>
      <c r="P4" s="12">
        <f>H5</f>
        <v>0</v>
      </c>
      <c r="Q4" s="12">
        <f>I5</f>
        <v>0</v>
      </c>
      <c r="R4" s="12">
        <f>J5</f>
        <v>0</v>
      </c>
      <c r="S4" s="12">
        <f>H6</f>
        <v>2</v>
      </c>
      <c r="T4" s="12">
        <f>I6</f>
        <v>2</v>
      </c>
      <c r="U4" s="12">
        <f>J6</f>
        <v>3</v>
      </c>
      <c r="Z4" s="11"/>
      <c r="AA4" s="11"/>
    </row>
    <row r="5" spans="1:27">
      <c r="B5" s="76"/>
      <c r="C5" s="69" t="s">
        <v>290</v>
      </c>
      <c r="D5" s="6" t="s">
        <v>284</v>
      </c>
      <c r="E5" s="6"/>
      <c r="F5" s="6"/>
      <c r="G5" s="70"/>
      <c r="H5" s="5"/>
      <c r="I5" s="2"/>
      <c r="J5" s="2"/>
      <c r="K5" s="1" t="s">
        <v>285</v>
      </c>
      <c r="M5" t="s">
        <v>57</v>
      </c>
      <c r="N5" t="str">
        <f>IF(J3&lt;&gt;0,J3,"！担当者名を入力！")</f>
        <v>！担当者名を入力！</v>
      </c>
      <c r="P5" s="14"/>
      <c r="Q5" s="14"/>
      <c r="R5" s="14" t="s">
        <v>292</v>
      </c>
      <c r="S5" s="11"/>
      <c r="T5" s="11"/>
    </row>
    <row r="6" spans="1:27">
      <c r="B6" s="78"/>
      <c r="C6" s="71" t="s">
        <v>286</v>
      </c>
      <c r="D6" s="6" t="s">
        <v>287</v>
      </c>
      <c r="E6" s="6"/>
      <c r="F6" s="6"/>
      <c r="G6" s="70"/>
      <c r="H6" s="72">
        <f>COUNTIFS($D$18:$D$25,2,$F$18:$F$25,1)</f>
        <v>2</v>
      </c>
      <c r="I6" s="5">
        <f>COUNTIFS($D$18:$D$25,2,$F$18:$F$25,2)</f>
        <v>2</v>
      </c>
      <c r="J6" s="1">
        <f>COUNTIFS($D$18:$D$25,2,$F$18:$F$25,3)+COUNTIFS($D$18:$D$25,2,$F$18:$F$25,4)</f>
        <v>3</v>
      </c>
      <c r="K6" s="1"/>
      <c r="M6" t="s">
        <v>7</v>
      </c>
      <c r="R6" t="s">
        <v>8</v>
      </c>
    </row>
    <row r="7" spans="1:27">
      <c r="C7" s="73"/>
    </row>
    <row r="8" spans="1:27">
      <c r="B8" s="94" t="s">
        <v>276</v>
      </c>
      <c r="C8" s="94"/>
      <c r="D8" s="94"/>
      <c r="E8" s="94"/>
      <c r="F8" s="94"/>
      <c r="G8" s="94"/>
      <c r="H8" s="94"/>
      <c r="I8" s="94"/>
      <c r="J8" s="94"/>
      <c r="K8" s="94"/>
    </row>
    <row r="9" spans="1:27" ht="13.35" customHeight="1">
      <c r="B9" s="95" t="s">
        <v>277</v>
      </c>
      <c r="C9" s="95"/>
      <c r="D9" s="95"/>
      <c r="E9" s="95"/>
      <c r="F9" s="95"/>
      <c r="G9" s="95"/>
      <c r="H9" s="95"/>
      <c r="I9" s="95"/>
      <c r="J9" s="95"/>
      <c r="K9" s="95"/>
    </row>
    <row r="10" spans="1:27" ht="13.35" customHeight="1"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27" ht="13.5" customHeight="1">
      <c r="B11" s="96" t="s">
        <v>321</v>
      </c>
      <c r="C11" s="96"/>
      <c r="D11" s="96"/>
      <c r="E11" s="96"/>
      <c r="F11" s="96"/>
      <c r="G11" s="96"/>
      <c r="H11" s="96"/>
      <c r="I11" s="96"/>
      <c r="J11" s="96"/>
      <c r="K11" s="96"/>
      <c r="M11" s="1"/>
      <c r="N11" s="1"/>
      <c r="O11" s="1"/>
      <c r="P11" s="1"/>
      <c r="Q11" s="1"/>
      <c r="R11" s="1"/>
    </row>
    <row r="12" spans="1:27" ht="13.35" customHeight="1">
      <c r="B12" s="53"/>
      <c r="C12" s="53"/>
      <c r="D12" s="53"/>
      <c r="E12" s="53"/>
      <c r="F12" s="53"/>
      <c r="G12" s="53"/>
      <c r="H12" s="53"/>
      <c r="I12" s="53"/>
      <c r="J12" s="53"/>
      <c r="K12" s="53"/>
      <c r="M12" s="1"/>
      <c r="N12" s="1"/>
      <c r="O12" s="1"/>
      <c r="P12" s="1"/>
      <c r="Q12" s="1"/>
      <c r="R12" s="1"/>
    </row>
    <row r="13" spans="1:27">
      <c r="B13" s="54"/>
      <c r="C13" s="54"/>
      <c r="D13" s="90" t="s">
        <v>280</v>
      </c>
      <c r="E13" s="54"/>
      <c r="F13" s="54"/>
      <c r="G13" s="54"/>
      <c r="H13" s="54"/>
      <c r="I13" s="54"/>
      <c r="J13" s="54"/>
      <c r="K13" s="54"/>
      <c r="M13" s="1"/>
      <c r="N13" s="1"/>
      <c r="O13" s="1"/>
      <c r="P13" s="1"/>
      <c r="Q13" s="1"/>
      <c r="R13" s="1"/>
    </row>
    <row r="14" spans="1:27">
      <c r="A14" s="4" t="s">
        <v>9</v>
      </c>
      <c r="B14" s="79" t="s">
        <v>1</v>
      </c>
      <c r="C14" s="79" t="s">
        <v>0</v>
      </c>
      <c r="D14" s="4" t="s">
        <v>22</v>
      </c>
      <c r="E14" s="4" t="s">
        <v>23</v>
      </c>
      <c r="F14" s="4" t="s">
        <v>2</v>
      </c>
      <c r="G14" s="4" t="s">
        <v>3</v>
      </c>
      <c r="H14" s="4" t="s">
        <v>4</v>
      </c>
      <c r="I14" s="52" t="s">
        <v>278</v>
      </c>
      <c r="J14" s="4" t="s">
        <v>279</v>
      </c>
      <c r="K14" s="4" t="s">
        <v>58</v>
      </c>
      <c r="M14" s="1"/>
      <c r="N14" s="1"/>
      <c r="O14" s="1"/>
      <c r="P14" s="1"/>
      <c r="Q14" s="1"/>
      <c r="R14" s="1"/>
    </row>
    <row r="15" spans="1:27">
      <c r="A15" s="4" t="s">
        <v>5</v>
      </c>
      <c r="B15" s="80" t="s">
        <v>36</v>
      </c>
      <c r="C15" s="81"/>
      <c r="D15" s="1">
        <v>2</v>
      </c>
      <c r="E15" s="1">
        <v>100</v>
      </c>
      <c r="F15" s="2">
        <v>1</v>
      </c>
      <c r="G15" s="4" t="s">
        <v>28</v>
      </c>
      <c r="H15" s="4" t="s">
        <v>26</v>
      </c>
      <c r="I15" s="52" t="s">
        <v>25</v>
      </c>
      <c r="J15" s="4" t="s">
        <v>27</v>
      </c>
      <c r="K15" s="4" t="s">
        <v>59</v>
      </c>
    </row>
    <row r="16" spans="1:27">
      <c r="A16" s="1" t="s">
        <v>5</v>
      </c>
      <c r="B16" s="82" t="s">
        <v>38</v>
      </c>
      <c r="C16" s="83"/>
      <c r="D16" s="1">
        <v>2</v>
      </c>
      <c r="E16" s="1">
        <v>400</v>
      </c>
      <c r="F16" s="2">
        <v>4</v>
      </c>
      <c r="G16" s="1" t="s">
        <v>35</v>
      </c>
      <c r="H16" s="1" t="s">
        <v>30</v>
      </c>
      <c r="I16" s="5" t="s">
        <v>31</v>
      </c>
      <c r="J16" s="1" t="s">
        <v>33</v>
      </c>
      <c r="K16" s="1" t="s">
        <v>60</v>
      </c>
      <c r="M16" s="55"/>
    </row>
    <row r="17" spans="1:12">
      <c r="A17" s="4" t="s">
        <v>9</v>
      </c>
      <c r="B17" s="79" t="s">
        <v>1</v>
      </c>
      <c r="C17" s="79" t="s">
        <v>0</v>
      </c>
      <c r="D17" s="4" t="s">
        <v>22</v>
      </c>
      <c r="E17" s="4" t="s">
        <v>23</v>
      </c>
      <c r="F17" s="4" t="s">
        <v>2</v>
      </c>
      <c r="G17" s="4" t="s">
        <v>3</v>
      </c>
      <c r="H17" s="4" t="s">
        <v>4</v>
      </c>
      <c r="I17" s="52" t="s">
        <v>278</v>
      </c>
      <c r="J17" s="4" t="s">
        <v>279</v>
      </c>
      <c r="K17" s="4" t="s">
        <v>58</v>
      </c>
    </row>
    <row r="18" spans="1:12">
      <c r="A18" s="1">
        <v>1</v>
      </c>
      <c r="B18" s="84" t="str">
        <f>IF(D18&lt;&gt;"",CHOOSE(D18,"指定","自由"),"")</f>
        <v>自由</v>
      </c>
      <c r="C18" s="85" t="str">
        <f>IF(E18="","",VLOOKUP(E18,コード!$D$2:$F$121,2,0))</f>
        <v>長崎東</v>
      </c>
      <c r="D18" s="1">
        <v>2</v>
      </c>
      <c r="E18" s="1">
        <v>101</v>
      </c>
      <c r="F18" s="1">
        <v>1</v>
      </c>
      <c r="G18" s="1" t="s">
        <v>34</v>
      </c>
      <c r="H18" s="1" t="s">
        <v>29</v>
      </c>
      <c r="I18" s="5" t="s">
        <v>31</v>
      </c>
      <c r="J18" s="1" t="s">
        <v>32</v>
      </c>
      <c r="K18" s="1"/>
      <c r="L18" t="s">
        <v>46</v>
      </c>
    </row>
    <row r="19" spans="1:12">
      <c r="A19" s="1">
        <v>2</v>
      </c>
      <c r="B19" s="84" t="str">
        <f t="shared" ref="B19:B24" si="0">IF(D19&lt;&gt;"",CHOOSE(D19,"指定","自由"),"")</f>
        <v>自由</v>
      </c>
      <c r="C19" s="86" t="str">
        <f>IF(E19="","",VLOOKUP(E19,コード!$D$2:$F$121,2,0))</f>
        <v>長崎西</v>
      </c>
      <c r="D19" s="1">
        <v>2</v>
      </c>
      <c r="E19" s="1">
        <v>102</v>
      </c>
      <c r="F19" s="1">
        <v>2</v>
      </c>
      <c r="G19" s="1" t="s">
        <v>34</v>
      </c>
      <c r="H19" s="1" t="s">
        <v>29</v>
      </c>
      <c r="I19" s="5" t="s">
        <v>31</v>
      </c>
      <c r="J19" s="1" t="s">
        <v>32</v>
      </c>
      <c r="K19" s="1"/>
      <c r="L19" s="9" t="s">
        <v>40</v>
      </c>
    </row>
    <row r="20" spans="1:12">
      <c r="A20" s="1">
        <v>3</v>
      </c>
      <c r="B20" s="84" t="str">
        <f t="shared" si="0"/>
        <v>自由</v>
      </c>
      <c r="C20" s="85" t="str">
        <f>IF(E20="","",VLOOKUP(E20,コード!$D$2:$F$121,2,0))</f>
        <v>長崎南</v>
      </c>
      <c r="D20" s="1">
        <v>2</v>
      </c>
      <c r="E20" s="1">
        <v>103</v>
      </c>
      <c r="F20" s="1">
        <v>3</v>
      </c>
      <c r="G20" s="1" t="s">
        <v>34</v>
      </c>
      <c r="H20" s="1" t="s">
        <v>29</v>
      </c>
      <c r="I20" s="5" t="s">
        <v>31</v>
      </c>
      <c r="J20" s="1" t="s">
        <v>32</v>
      </c>
      <c r="K20" s="1"/>
      <c r="L20" s="8" t="s">
        <v>42</v>
      </c>
    </row>
    <row r="21" spans="1:12">
      <c r="A21" s="1">
        <v>4</v>
      </c>
      <c r="B21" s="84" t="str">
        <f t="shared" si="0"/>
        <v>自由</v>
      </c>
      <c r="C21" s="85" t="str">
        <f>IF(E21="","",VLOOKUP(E21,コード!$D$2:$F$121,2,0))</f>
        <v>長崎北</v>
      </c>
      <c r="D21" s="1">
        <v>2</v>
      </c>
      <c r="E21" s="1">
        <v>104</v>
      </c>
      <c r="F21" s="1">
        <v>2</v>
      </c>
      <c r="G21" s="1" t="s">
        <v>34</v>
      </c>
      <c r="H21" s="1" t="s">
        <v>29</v>
      </c>
      <c r="I21" s="5" t="s">
        <v>31</v>
      </c>
      <c r="J21" s="1" t="s">
        <v>32</v>
      </c>
      <c r="K21" s="1"/>
      <c r="L21" t="s">
        <v>43</v>
      </c>
    </row>
    <row r="22" spans="1:12">
      <c r="A22" s="1">
        <v>5</v>
      </c>
      <c r="B22" s="84" t="str">
        <f t="shared" si="0"/>
        <v>自由</v>
      </c>
      <c r="C22" s="85" t="str">
        <f>IF(E22="","",VLOOKUP(E22,コード!$D$2:$F$121,2,0))</f>
        <v>長崎北陽台</v>
      </c>
      <c r="D22" s="1">
        <v>2</v>
      </c>
      <c r="E22" s="1">
        <v>105</v>
      </c>
      <c r="F22" s="1">
        <v>3</v>
      </c>
      <c r="G22" s="1" t="s">
        <v>34</v>
      </c>
      <c r="H22" s="1" t="s">
        <v>29</v>
      </c>
      <c r="I22" s="5" t="s">
        <v>31</v>
      </c>
      <c r="J22" s="1" t="s">
        <v>32</v>
      </c>
      <c r="K22" s="1"/>
      <c r="L22" s="9" t="s">
        <v>44</v>
      </c>
    </row>
    <row r="23" spans="1:12">
      <c r="A23" s="1">
        <v>6</v>
      </c>
      <c r="B23" s="84" t="str">
        <f t="shared" si="0"/>
        <v>自由</v>
      </c>
      <c r="C23" s="85" t="str">
        <f>IF(E23="","",VLOOKUP(E23,コード!$D$2:$F$121,2,0))</f>
        <v>長崎工</v>
      </c>
      <c r="D23" s="1">
        <v>2</v>
      </c>
      <c r="E23" s="1">
        <v>106</v>
      </c>
      <c r="F23" s="1">
        <v>1</v>
      </c>
      <c r="G23" s="1" t="s">
        <v>34</v>
      </c>
      <c r="H23" s="1" t="s">
        <v>29</v>
      </c>
      <c r="I23" s="5" t="s">
        <v>31</v>
      </c>
      <c r="J23" s="1" t="s">
        <v>32</v>
      </c>
      <c r="K23" s="1"/>
      <c r="L23" t="s">
        <v>39</v>
      </c>
    </row>
    <row r="24" spans="1:12">
      <c r="A24" s="1">
        <v>7</v>
      </c>
      <c r="B24" s="84" t="str">
        <f t="shared" si="0"/>
        <v>自由</v>
      </c>
      <c r="C24" s="85" t="str">
        <f>IF(E24="","",VLOOKUP(E24,コード!$D$2:$F$121,2,0))</f>
        <v>長崎工　定</v>
      </c>
      <c r="D24" s="1">
        <v>2</v>
      </c>
      <c r="E24" s="1">
        <v>107</v>
      </c>
      <c r="F24" s="1">
        <v>3</v>
      </c>
      <c r="G24" s="1" t="s">
        <v>34</v>
      </c>
      <c r="H24" s="1" t="s">
        <v>29</v>
      </c>
      <c r="I24" s="5" t="s">
        <v>31</v>
      </c>
      <c r="J24" s="1" t="s">
        <v>32</v>
      </c>
      <c r="K24" s="1"/>
      <c r="L24" t="s">
        <v>45</v>
      </c>
    </row>
    <row r="25" spans="1:12">
      <c r="A25" s="1">
        <v>240</v>
      </c>
      <c r="B25" s="84" t="str">
        <f t="shared" ref="B25" si="1">IF(D25&lt;&gt;"",CHOOSE(D25,"指定","自由"),"")</f>
        <v/>
      </c>
      <c r="C25" s="85" t="str">
        <f>IF(E25="","",VLOOKUP(E25,コード!$D$2:$F$121,2,0))</f>
        <v/>
      </c>
      <c r="D25" s="1"/>
      <c r="E25" s="1"/>
      <c r="F25" s="1"/>
      <c r="G25" s="1"/>
      <c r="H25" s="1"/>
      <c r="I25" s="5"/>
      <c r="J25" s="1"/>
      <c r="K25" s="1"/>
      <c r="L25" t="s">
        <v>47</v>
      </c>
    </row>
    <row r="27" spans="1:12">
      <c r="A27" t="s">
        <v>297</v>
      </c>
    </row>
    <row r="28" spans="1:12">
      <c r="A28" s="14" t="s">
        <v>298</v>
      </c>
    </row>
    <row r="29" spans="1:12">
      <c r="A29" s="14" t="s">
        <v>299</v>
      </c>
    </row>
    <row r="30" spans="1:12">
      <c r="A30" s="14" t="s">
        <v>300</v>
      </c>
    </row>
    <row r="31" spans="1:12">
      <c r="A31" s="14" t="s">
        <v>301</v>
      </c>
    </row>
    <row r="32" spans="1:12">
      <c r="A32" s="14" t="s">
        <v>302</v>
      </c>
    </row>
    <row r="33" spans="1:1">
      <c r="A33" s="14" t="s">
        <v>303</v>
      </c>
    </row>
    <row r="34" spans="1:1">
      <c r="A34" s="14" t="s">
        <v>319</v>
      </c>
    </row>
    <row r="35" spans="1:1">
      <c r="A35" s="14" t="s">
        <v>304</v>
      </c>
    </row>
    <row r="36" spans="1:1">
      <c r="A36" s="14" t="s">
        <v>305</v>
      </c>
    </row>
    <row r="37" spans="1:1">
      <c r="A37" s="14" t="s">
        <v>306</v>
      </c>
    </row>
    <row r="38" spans="1:1">
      <c r="A38" s="14" t="s">
        <v>307</v>
      </c>
    </row>
    <row r="39" spans="1:1">
      <c r="A39" s="14" t="s">
        <v>320</v>
      </c>
    </row>
    <row r="40" spans="1:1">
      <c r="A40" s="14" t="s">
        <v>318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313</v>
      </c>
    </row>
    <row r="48" spans="1:1">
      <c r="A48" t="s">
        <v>314</v>
      </c>
    </row>
    <row r="49" spans="1:1">
      <c r="A49" t="s">
        <v>315</v>
      </c>
    </row>
    <row r="50" spans="1:1">
      <c r="A50" t="s">
        <v>316</v>
      </c>
    </row>
    <row r="51" spans="1:1">
      <c r="A51" t="s">
        <v>317</v>
      </c>
    </row>
  </sheetData>
  <autoFilter ref="A17:K25" xr:uid="{00000000-0009-0000-0000-000000000000}"/>
  <mergeCells count="4">
    <mergeCell ref="F3:H3"/>
    <mergeCell ref="B8:K8"/>
    <mergeCell ref="B9:K10"/>
    <mergeCell ref="B11:K11"/>
  </mergeCells>
  <phoneticPr fontId="1"/>
  <conditionalFormatting sqref="E3">
    <cfRule type="expression" dxfId="6" priority="4">
      <formula>E3=""</formula>
    </cfRule>
  </conditionalFormatting>
  <conditionalFormatting sqref="H5:J5">
    <cfRule type="expression" dxfId="5" priority="1">
      <formula>H5=""</formula>
    </cfRule>
  </conditionalFormatting>
  <conditionalFormatting sqref="J3">
    <cfRule type="expression" dxfId="4" priority="5">
      <formula>J3=""</formula>
    </cfRule>
  </conditionalFormatting>
  <dataValidations count="3">
    <dataValidation imeMode="halfAlpha" allowBlank="1" showInputMessage="1" showErrorMessage="1" sqref="J5:J6 H5:H6" xr:uid="{00000000-0002-0000-0000-000000000000}"/>
    <dataValidation type="whole" imeMode="halfAlpha" allowBlank="1" showInputMessage="1" showErrorMessage="1" sqref="D18:D25" xr:uid="{00000000-0002-0000-0000-000001000000}">
      <formula1>1</formula1>
      <formula2>2</formula2>
    </dataValidation>
    <dataValidation type="whole" imeMode="halfAlpha" allowBlank="1" showInputMessage="1" showErrorMessage="1" sqref="F18:F25" xr:uid="{00000000-0002-0000-0000-000002000000}">
      <formula1>1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7"/>
  <sheetViews>
    <sheetView tabSelected="1" workbookViewId="0">
      <selection activeCell="I12" sqref="I12"/>
    </sheetView>
  </sheetViews>
  <sheetFormatPr defaultColWidth="8.875"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125" customWidth="1"/>
    <col min="8" max="8" width="21.625" customWidth="1"/>
    <col min="9" max="9" width="34.625" customWidth="1"/>
    <col min="10" max="10" width="30.625" customWidth="1"/>
    <col min="14" max="14" width="22.125" customWidth="1"/>
    <col min="15" max="23" width="10.125" bestFit="1" customWidth="1"/>
  </cols>
  <sheetData>
    <row r="1" spans="1:27" ht="19.5">
      <c r="B1" s="89" t="s">
        <v>327</v>
      </c>
      <c r="J1" s="100" t="s">
        <v>274</v>
      </c>
      <c r="M1" s="10" t="s">
        <v>282</v>
      </c>
    </row>
    <row r="2" spans="1:27">
      <c r="B2" s="3" t="s">
        <v>281</v>
      </c>
      <c r="C2" s="3"/>
      <c r="D2" s="3"/>
      <c r="E2" s="3"/>
      <c r="F2" s="3"/>
      <c r="G2" s="3"/>
      <c r="H2" s="3"/>
      <c r="I2" s="3"/>
      <c r="J2" s="3"/>
      <c r="N2" t="s">
        <v>24</v>
      </c>
      <c r="P2" t="s">
        <v>284</v>
      </c>
      <c r="S2" t="s">
        <v>283</v>
      </c>
    </row>
    <row r="3" spans="1:27">
      <c r="B3" s="5"/>
      <c r="C3" s="6"/>
      <c r="D3" s="13" t="s">
        <v>0</v>
      </c>
      <c r="E3" s="1"/>
      <c r="F3" s="91" t="str">
        <f>IF(E3="","←ｺｰﾄﾞ入力",VLOOKUP(E3,コード!$D$2:$F$121,3,0))</f>
        <v>←ｺｰﾄﾞ入力</v>
      </c>
      <c r="G3" s="92"/>
      <c r="H3" s="93"/>
      <c r="I3" s="7" t="s">
        <v>6</v>
      </c>
      <c r="J3" s="4"/>
      <c r="K3" s="9"/>
      <c r="N3" t="s">
        <v>275</v>
      </c>
      <c r="O3" t="s">
        <v>37</v>
      </c>
      <c r="P3" t="s">
        <v>293</v>
      </c>
      <c r="Q3" t="s">
        <v>294</v>
      </c>
      <c r="R3" t="s">
        <v>295</v>
      </c>
      <c r="S3" t="s">
        <v>293</v>
      </c>
      <c r="T3" t="s">
        <v>294</v>
      </c>
      <c r="U3" t="s">
        <v>295</v>
      </c>
    </row>
    <row r="4" spans="1:27">
      <c r="B4" s="76"/>
      <c r="C4" s="77"/>
      <c r="D4" s="74"/>
      <c r="E4" s="74"/>
      <c r="F4" s="74"/>
      <c r="G4" s="70"/>
      <c r="H4" s="75" t="s">
        <v>288</v>
      </c>
      <c r="I4" s="75" t="s">
        <v>289</v>
      </c>
      <c r="J4" s="7" t="s">
        <v>291</v>
      </c>
      <c r="K4" s="1"/>
      <c r="M4" t="s">
        <v>0</v>
      </c>
      <c r="N4" t="str">
        <f>F3</f>
        <v>←ｺｰﾄﾞ入力</v>
      </c>
      <c r="O4" s="12">
        <f>E3</f>
        <v>0</v>
      </c>
      <c r="P4" s="12">
        <f>H5</f>
        <v>0</v>
      </c>
      <c r="Q4" s="12">
        <f>I5</f>
        <v>0</v>
      </c>
      <c r="R4" s="12">
        <f>J5</f>
        <v>0</v>
      </c>
      <c r="S4" s="12">
        <f>H6</f>
        <v>0</v>
      </c>
      <c r="T4" s="12">
        <f>I6</f>
        <v>0</v>
      </c>
      <c r="U4" s="12">
        <f>J6</f>
        <v>0</v>
      </c>
      <c r="Z4" s="11"/>
      <c r="AA4" s="11"/>
    </row>
    <row r="5" spans="1:27">
      <c r="B5" s="76"/>
      <c r="C5" s="69" t="s">
        <v>290</v>
      </c>
      <c r="D5" s="6" t="s">
        <v>284</v>
      </c>
      <c r="E5" s="6"/>
      <c r="F5" s="6"/>
      <c r="G5" s="70"/>
      <c r="H5" s="5"/>
      <c r="I5" s="2"/>
      <c r="J5" s="2"/>
      <c r="K5" s="1" t="s">
        <v>285</v>
      </c>
      <c r="M5" t="s">
        <v>57</v>
      </c>
      <c r="N5" t="str">
        <f>IF(J3&lt;&gt;0,J3,"！担当者名を入力！")</f>
        <v>！担当者名を入力！</v>
      </c>
      <c r="P5" s="14"/>
      <c r="Q5" s="14"/>
      <c r="R5" s="14" t="s">
        <v>292</v>
      </c>
      <c r="S5" s="11"/>
      <c r="T5" s="11"/>
    </row>
    <row r="6" spans="1:27">
      <c r="B6" s="78"/>
      <c r="C6" s="71" t="s">
        <v>286</v>
      </c>
      <c r="D6" s="6" t="s">
        <v>287</v>
      </c>
      <c r="E6" s="6"/>
      <c r="F6" s="6"/>
      <c r="G6" s="70"/>
      <c r="H6" s="72">
        <f>COUNTIFS($D$18:$D$257,2,$F$18:$F$257,1)</f>
        <v>0</v>
      </c>
      <c r="I6" s="5">
        <f>COUNTIFS($D$18:$D$257,2,$F$18:$F$257,2)</f>
        <v>0</v>
      </c>
      <c r="J6" s="1">
        <f>COUNTIFS($D$18:$D$257,2,$F$18:$F$257,3)+COUNTIFS($D$18:$D$257,2,$F$18:$F$257,4)</f>
        <v>0</v>
      </c>
      <c r="K6" s="1"/>
      <c r="M6" t="s">
        <v>7</v>
      </c>
      <c r="R6" t="s">
        <v>8</v>
      </c>
    </row>
    <row r="7" spans="1:27">
      <c r="C7" s="73"/>
    </row>
    <row r="8" spans="1:27">
      <c r="B8" s="94" t="s">
        <v>276</v>
      </c>
      <c r="C8" s="94"/>
      <c r="D8" s="94"/>
      <c r="E8" s="94"/>
      <c r="F8" s="94"/>
      <c r="G8" s="94"/>
      <c r="H8" s="94"/>
      <c r="I8" s="94"/>
      <c r="J8" s="94"/>
      <c r="K8" s="94"/>
    </row>
    <row r="9" spans="1:27" ht="13.35" customHeight="1">
      <c r="B9" s="95" t="s">
        <v>277</v>
      </c>
      <c r="C9" s="95"/>
      <c r="D9" s="95"/>
      <c r="E9" s="95"/>
      <c r="F9" s="95"/>
      <c r="G9" s="95"/>
      <c r="H9" s="95"/>
      <c r="I9" s="95"/>
      <c r="J9" s="95"/>
      <c r="K9" s="95"/>
    </row>
    <row r="10" spans="1:27" ht="13.35" customHeight="1"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27" ht="13.5" customHeight="1">
      <c r="B11" s="96" t="s">
        <v>321</v>
      </c>
      <c r="C11" s="96"/>
      <c r="D11" s="96"/>
      <c r="E11" s="96"/>
      <c r="F11" s="96"/>
      <c r="G11" s="96"/>
      <c r="H11" s="96"/>
      <c r="I11" s="96"/>
      <c r="J11" s="96"/>
      <c r="K11" s="96"/>
      <c r="M11" s="1"/>
      <c r="N11" s="1"/>
      <c r="O11" s="1"/>
      <c r="P11" s="1"/>
      <c r="Q11" s="1"/>
      <c r="R11" s="1"/>
    </row>
    <row r="12" spans="1:27" ht="13.35" customHeight="1">
      <c r="B12" s="53"/>
      <c r="C12" s="53"/>
      <c r="D12" s="53"/>
      <c r="E12" s="53"/>
      <c r="F12" s="53"/>
      <c r="G12" s="53"/>
      <c r="H12" s="53"/>
      <c r="I12" s="53"/>
      <c r="J12" s="53"/>
      <c r="K12" s="53"/>
      <c r="M12" s="1"/>
      <c r="N12" s="1"/>
      <c r="O12" s="1"/>
      <c r="P12" s="1"/>
      <c r="Q12" s="1"/>
      <c r="R12" s="1"/>
    </row>
    <row r="13" spans="1:27">
      <c r="B13" s="54"/>
      <c r="C13" s="54"/>
      <c r="D13" s="68" t="s">
        <v>280</v>
      </c>
      <c r="E13" s="54"/>
      <c r="F13" s="54"/>
      <c r="G13" s="54"/>
      <c r="H13" s="54"/>
      <c r="I13" s="54"/>
      <c r="J13" s="54"/>
      <c r="K13" s="54"/>
      <c r="M13" s="1"/>
      <c r="N13" s="1"/>
      <c r="O13" s="1"/>
      <c r="P13" s="1"/>
      <c r="Q13" s="1"/>
      <c r="R13" s="1"/>
    </row>
    <row r="14" spans="1:27">
      <c r="A14" s="4" t="s">
        <v>9</v>
      </c>
      <c r="B14" s="79" t="s">
        <v>1</v>
      </c>
      <c r="C14" s="79" t="s">
        <v>0</v>
      </c>
      <c r="D14" s="4" t="s">
        <v>22</v>
      </c>
      <c r="E14" s="4" t="s">
        <v>23</v>
      </c>
      <c r="F14" s="4" t="s">
        <v>2</v>
      </c>
      <c r="G14" s="4" t="s">
        <v>3</v>
      </c>
      <c r="H14" s="4" t="s">
        <v>4</v>
      </c>
      <c r="I14" s="52" t="s">
        <v>278</v>
      </c>
      <c r="J14" s="4" t="s">
        <v>279</v>
      </c>
      <c r="K14" s="4" t="s">
        <v>58</v>
      </c>
      <c r="M14" s="1"/>
      <c r="N14" s="1"/>
      <c r="O14" s="1"/>
      <c r="P14" s="1"/>
      <c r="Q14" s="1"/>
      <c r="R14" s="1"/>
    </row>
    <row r="15" spans="1:27">
      <c r="A15" s="4" t="s">
        <v>5</v>
      </c>
      <c r="B15" s="80" t="s">
        <v>36</v>
      </c>
      <c r="C15" s="81"/>
      <c r="D15" s="1">
        <v>2</v>
      </c>
      <c r="E15" s="1">
        <v>100</v>
      </c>
      <c r="F15" s="2">
        <v>1</v>
      </c>
      <c r="G15" s="4" t="s">
        <v>28</v>
      </c>
      <c r="H15" s="4" t="s">
        <v>26</v>
      </c>
      <c r="I15" s="52" t="s">
        <v>25</v>
      </c>
      <c r="J15" s="4" t="s">
        <v>27</v>
      </c>
      <c r="K15" s="4" t="s">
        <v>59</v>
      </c>
    </row>
    <row r="16" spans="1:27">
      <c r="A16" s="1" t="s">
        <v>5</v>
      </c>
      <c r="B16" s="82" t="s">
        <v>38</v>
      </c>
      <c r="C16" s="83"/>
      <c r="D16" s="1">
        <v>2</v>
      </c>
      <c r="E16" s="1">
        <v>400</v>
      </c>
      <c r="F16" s="2">
        <v>4</v>
      </c>
      <c r="G16" s="1" t="s">
        <v>35</v>
      </c>
      <c r="H16" s="1" t="s">
        <v>30</v>
      </c>
      <c r="I16" s="5" t="s">
        <v>31</v>
      </c>
      <c r="J16" s="1" t="s">
        <v>33</v>
      </c>
      <c r="K16" s="1" t="s">
        <v>60</v>
      </c>
      <c r="M16" s="55"/>
    </row>
    <row r="17" spans="1:12">
      <c r="A17" s="4" t="s">
        <v>9</v>
      </c>
      <c r="B17" s="79" t="s">
        <v>1</v>
      </c>
      <c r="C17" s="79" t="s">
        <v>0</v>
      </c>
      <c r="D17" s="4" t="s">
        <v>22</v>
      </c>
      <c r="E17" s="4" t="s">
        <v>23</v>
      </c>
      <c r="F17" s="4" t="s">
        <v>2</v>
      </c>
      <c r="G17" s="4" t="s">
        <v>3</v>
      </c>
      <c r="H17" s="4" t="s">
        <v>4</v>
      </c>
      <c r="I17" s="52" t="s">
        <v>278</v>
      </c>
      <c r="J17" s="4" t="s">
        <v>279</v>
      </c>
      <c r="K17" s="4" t="s">
        <v>58</v>
      </c>
    </row>
    <row r="18" spans="1:12">
      <c r="A18" s="1">
        <v>1</v>
      </c>
      <c r="B18" s="84" t="str">
        <f>IF(D18&lt;&gt;"",CHOOSE(D18,"指定","自由"),"")</f>
        <v/>
      </c>
      <c r="C18" s="85" t="str">
        <f>IF(E18="","",VLOOKUP(E18,コード!$D$2:$F$121,2,0))</f>
        <v/>
      </c>
      <c r="D18" s="1"/>
      <c r="E18" s="1"/>
      <c r="F18" s="1"/>
      <c r="G18" s="1"/>
      <c r="H18" s="1"/>
      <c r="I18" s="5"/>
      <c r="J18" s="1"/>
      <c r="K18" s="1"/>
      <c r="L18" t="s">
        <v>46</v>
      </c>
    </row>
    <row r="19" spans="1:12">
      <c r="A19" s="1">
        <v>2</v>
      </c>
      <c r="B19" s="84" t="str">
        <f t="shared" ref="B19:B82" si="0">IF(D19&lt;&gt;"",CHOOSE(D19,"指定","自由"),"")</f>
        <v/>
      </c>
      <c r="C19" s="86" t="str">
        <f>IF(E19="","",VLOOKUP(E19,コード!$D$2:$F$121,2,0))</f>
        <v/>
      </c>
      <c r="D19" s="1"/>
      <c r="E19" s="1"/>
      <c r="F19" s="1"/>
      <c r="G19" s="1"/>
      <c r="H19" s="1"/>
      <c r="I19" s="5"/>
      <c r="J19" s="1"/>
      <c r="K19" s="1"/>
      <c r="L19" s="9" t="s">
        <v>40</v>
      </c>
    </row>
    <row r="20" spans="1:12">
      <c r="A20" s="1">
        <v>3</v>
      </c>
      <c r="B20" s="84" t="str">
        <f t="shared" si="0"/>
        <v/>
      </c>
      <c r="C20" s="85" t="str">
        <f>IF(E20="","",VLOOKUP(E20,コード!$D$2:$F$121,2,0))</f>
        <v/>
      </c>
      <c r="D20" s="1"/>
      <c r="E20" s="1"/>
      <c r="F20" s="1"/>
      <c r="G20" s="1"/>
      <c r="H20" s="1"/>
      <c r="I20" s="5"/>
      <c r="J20" s="1"/>
      <c r="K20" s="1"/>
      <c r="L20" s="8" t="s">
        <v>42</v>
      </c>
    </row>
    <row r="21" spans="1:12">
      <c r="A21" s="1">
        <v>4</v>
      </c>
      <c r="B21" s="84" t="str">
        <f t="shared" si="0"/>
        <v/>
      </c>
      <c r="C21" s="85" t="str">
        <f>IF(E21="","",VLOOKUP(E21,コード!$D$2:$F$121,2,0))</f>
        <v/>
      </c>
      <c r="D21" s="1"/>
      <c r="E21" s="1"/>
      <c r="F21" s="1"/>
      <c r="G21" s="1"/>
      <c r="H21" s="1"/>
      <c r="I21" s="5"/>
      <c r="J21" s="1"/>
      <c r="K21" s="1"/>
      <c r="L21" t="s">
        <v>43</v>
      </c>
    </row>
    <row r="22" spans="1:12">
      <c r="A22" s="1">
        <v>5</v>
      </c>
      <c r="B22" s="84" t="str">
        <f t="shared" si="0"/>
        <v/>
      </c>
      <c r="C22" s="85" t="str">
        <f>IF(E22="","",VLOOKUP(E22,コード!$D$2:$F$121,2,0))</f>
        <v/>
      </c>
      <c r="D22" s="1"/>
      <c r="E22" s="1"/>
      <c r="F22" s="1"/>
      <c r="G22" s="1"/>
      <c r="H22" s="1"/>
      <c r="I22" s="5"/>
      <c r="J22" s="1"/>
      <c r="K22" s="1"/>
      <c r="L22" s="9" t="s">
        <v>44</v>
      </c>
    </row>
    <row r="23" spans="1:12">
      <c r="A23" s="1">
        <v>6</v>
      </c>
      <c r="B23" s="84" t="str">
        <f t="shared" si="0"/>
        <v/>
      </c>
      <c r="C23" s="85" t="str">
        <f>IF(E23="","",VLOOKUP(E23,コード!$D$2:$F$121,2,0))</f>
        <v/>
      </c>
      <c r="D23" s="1"/>
      <c r="E23" s="1"/>
      <c r="F23" s="1"/>
      <c r="G23" s="1"/>
      <c r="H23" s="1"/>
      <c r="I23" s="5"/>
      <c r="J23" s="1"/>
      <c r="K23" s="1"/>
      <c r="L23" t="s">
        <v>39</v>
      </c>
    </row>
    <row r="24" spans="1:12">
      <c r="A24" s="1">
        <v>7</v>
      </c>
      <c r="B24" s="84" t="str">
        <f t="shared" si="0"/>
        <v/>
      </c>
      <c r="C24" s="85" t="str">
        <f>IF(E24="","",VLOOKUP(E24,コード!$D$2:$F$121,2,0))</f>
        <v/>
      </c>
      <c r="D24" s="1"/>
      <c r="E24" s="1"/>
      <c r="F24" s="1"/>
      <c r="G24" s="1"/>
      <c r="H24" s="1"/>
      <c r="I24" s="5"/>
      <c r="J24" s="1"/>
      <c r="K24" s="1"/>
      <c r="L24" t="s">
        <v>45</v>
      </c>
    </row>
    <row r="25" spans="1:12">
      <c r="A25" s="1">
        <v>8</v>
      </c>
      <c r="B25" s="84" t="str">
        <f t="shared" si="0"/>
        <v/>
      </c>
      <c r="C25" s="85" t="str">
        <f>IF(E25="","",VLOOKUP(E25,コード!$D$2:$F$121,2,0))</f>
        <v/>
      </c>
      <c r="D25" s="1"/>
      <c r="E25" s="1"/>
      <c r="F25" s="1"/>
      <c r="G25" s="1"/>
      <c r="H25" s="1"/>
      <c r="I25" s="5"/>
      <c r="J25" s="1"/>
      <c r="K25" s="1"/>
      <c r="L25" t="s">
        <v>41</v>
      </c>
    </row>
    <row r="26" spans="1:12">
      <c r="A26" s="1">
        <v>9</v>
      </c>
      <c r="B26" s="84" t="str">
        <f t="shared" si="0"/>
        <v/>
      </c>
      <c r="C26" s="85" t="str">
        <f>IF(E26="","",VLOOKUP(E26,コード!$D$2:$F$121,2,0))</f>
        <v/>
      </c>
      <c r="D26" s="1"/>
      <c r="E26" s="1"/>
      <c r="F26" s="1"/>
      <c r="G26" s="1"/>
      <c r="H26" s="1"/>
      <c r="I26" s="5"/>
      <c r="J26" s="1"/>
      <c r="K26" s="1"/>
      <c r="L26" t="s">
        <v>41</v>
      </c>
    </row>
    <row r="27" spans="1:12">
      <c r="A27" s="1">
        <v>10</v>
      </c>
      <c r="B27" s="84" t="str">
        <f t="shared" si="0"/>
        <v/>
      </c>
      <c r="C27" s="85" t="str">
        <f>IF(E27="","",VLOOKUP(E27,コード!$D$2:$F$121,2,0))</f>
        <v/>
      </c>
      <c r="D27" s="1"/>
      <c r="E27" s="1"/>
      <c r="F27" s="1"/>
      <c r="G27" s="1"/>
      <c r="H27" s="1"/>
      <c r="I27" s="5"/>
      <c r="J27" s="1"/>
      <c r="K27" s="1"/>
    </row>
    <row r="28" spans="1:12">
      <c r="A28" s="1">
        <v>11</v>
      </c>
      <c r="B28" s="84" t="str">
        <f t="shared" si="0"/>
        <v/>
      </c>
      <c r="C28" s="85" t="str">
        <f>IF(E28="","",VLOOKUP(E28,コード!$D$2:$F$121,2,0))</f>
        <v/>
      </c>
      <c r="D28" s="1"/>
      <c r="E28" s="1"/>
      <c r="F28" s="1"/>
      <c r="G28" s="1"/>
      <c r="H28" s="1"/>
      <c r="I28" s="5"/>
      <c r="J28" s="1"/>
      <c r="K28" s="1"/>
    </row>
    <row r="29" spans="1:12">
      <c r="A29" s="1">
        <v>12</v>
      </c>
      <c r="B29" s="84" t="str">
        <f t="shared" si="0"/>
        <v/>
      </c>
      <c r="C29" s="85" t="str">
        <f>IF(E29="","",VLOOKUP(E29,コード!$D$2:$F$121,2,0))</f>
        <v/>
      </c>
      <c r="D29" s="1"/>
      <c r="E29" s="1"/>
      <c r="F29" s="1"/>
      <c r="G29" s="1"/>
      <c r="H29" s="1"/>
      <c r="I29" s="5"/>
      <c r="J29" s="1"/>
      <c r="K29" s="1"/>
    </row>
    <row r="30" spans="1:12">
      <c r="A30" s="1">
        <v>13</v>
      </c>
      <c r="B30" s="84" t="str">
        <f t="shared" si="0"/>
        <v/>
      </c>
      <c r="C30" s="85" t="str">
        <f>IF(E30="","",VLOOKUP(E30,コード!$D$2:$F$121,2,0))</f>
        <v/>
      </c>
      <c r="D30" s="1"/>
      <c r="E30" s="1"/>
      <c r="F30" s="1"/>
      <c r="G30" s="1"/>
      <c r="H30" s="1"/>
      <c r="I30" s="5"/>
      <c r="J30" s="1"/>
      <c r="K30" s="1"/>
    </row>
    <row r="31" spans="1:12">
      <c r="A31" s="1">
        <v>14</v>
      </c>
      <c r="B31" s="84" t="str">
        <f t="shared" si="0"/>
        <v/>
      </c>
      <c r="C31" s="85" t="str">
        <f>IF(E31="","",VLOOKUP(E31,コード!$D$2:$F$121,2,0))</f>
        <v/>
      </c>
      <c r="D31" s="1"/>
      <c r="E31" s="1"/>
      <c r="F31" s="1"/>
      <c r="G31" s="1"/>
      <c r="H31" s="1"/>
      <c r="I31" s="5"/>
      <c r="J31" s="1"/>
      <c r="K31" s="1"/>
    </row>
    <row r="32" spans="1:12">
      <c r="A32" s="1">
        <v>15</v>
      </c>
      <c r="B32" s="84" t="str">
        <f t="shared" si="0"/>
        <v/>
      </c>
      <c r="C32" s="85" t="str">
        <f>IF(E32="","",VLOOKUP(E32,コード!$D$2:$F$121,2,0))</f>
        <v/>
      </c>
      <c r="D32" s="1"/>
      <c r="E32" s="1"/>
      <c r="F32" s="1"/>
      <c r="G32" s="1"/>
      <c r="H32" s="1"/>
      <c r="I32" s="5"/>
      <c r="J32" s="1"/>
      <c r="K32" s="1"/>
    </row>
    <row r="33" spans="1:11">
      <c r="A33" s="1">
        <v>16</v>
      </c>
      <c r="B33" s="84" t="str">
        <f t="shared" si="0"/>
        <v/>
      </c>
      <c r="C33" s="85" t="str">
        <f>IF(E33="","",VLOOKUP(E33,コード!$D$2:$F$121,2,0))</f>
        <v/>
      </c>
      <c r="D33" s="1"/>
      <c r="E33" s="1"/>
      <c r="F33" s="1"/>
      <c r="G33" s="1"/>
      <c r="H33" s="1"/>
      <c r="I33" s="5"/>
      <c r="J33" s="1"/>
      <c r="K33" s="1"/>
    </row>
    <row r="34" spans="1:11">
      <c r="A34" s="1">
        <v>17</v>
      </c>
      <c r="B34" s="84" t="str">
        <f t="shared" si="0"/>
        <v/>
      </c>
      <c r="C34" s="85" t="str">
        <f>IF(E34="","",VLOOKUP(E34,コード!$D$2:$F$121,2,0))</f>
        <v/>
      </c>
      <c r="D34" s="1"/>
      <c r="E34" s="1"/>
      <c r="F34" s="1"/>
      <c r="G34" s="1"/>
      <c r="H34" s="1"/>
      <c r="I34" s="5"/>
      <c r="J34" s="1"/>
      <c r="K34" s="1"/>
    </row>
    <row r="35" spans="1:11">
      <c r="A35" s="1">
        <v>18</v>
      </c>
      <c r="B35" s="84" t="str">
        <f t="shared" si="0"/>
        <v/>
      </c>
      <c r="C35" s="85" t="str">
        <f>IF(E35="","",VLOOKUP(E35,コード!$D$2:$F$121,2,0))</f>
        <v/>
      </c>
      <c r="D35" s="1"/>
      <c r="E35" s="1"/>
      <c r="F35" s="1"/>
      <c r="G35" s="1"/>
      <c r="H35" s="1"/>
      <c r="I35" s="5"/>
      <c r="J35" s="1"/>
      <c r="K35" s="1"/>
    </row>
    <row r="36" spans="1:11">
      <c r="A36" s="1">
        <v>19</v>
      </c>
      <c r="B36" s="84" t="str">
        <f t="shared" si="0"/>
        <v/>
      </c>
      <c r="C36" s="85" t="str">
        <f>IF(E36="","",VLOOKUP(E36,コード!$D$2:$F$121,2,0))</f>
        <v/>
      </c>
      <c r="D36" s="1"/>
      <c r="E36" s="1"/>
      <c r="F36" s="1"/>
      <c r="G36" s="1"/>
      <c r="H36" s="1"/>
      <c r="I36" s="5"/>
      <c r="J36" s="1"/>
      <c r="K36" s="1"/>
    </row>
    <row r="37" spans="1:11">
      <c r="A37" s="1">
        <v>20</v>
      </c>
      <c r="B37" s="84" t="str">
        <f t="shared" si="0"/>
        <v/>
      </c>
      <c r="C37" s="85" t="str">
        <f>IF(E37="","",VLOOKUP(E37,コード!$D$2:$F$121,2,0))</f>
        <v/>
      </c>
      <c r="D37" s="1"/>
      <c r="E37" s="1"/>
      <c r="F37" s="1"/>
      <c r="G37" s="1"/>
      <c r="H37" s="1"/>
      <c r="I37" s="5"/>
      <c r="J37" s="1"/>
      <c r="K37" s="1"/>
    </row>
    <row r="38" spans="1:11">
      <c r="A38" s="1">
        <v>21</v>
      </c>
      <c r="B38" s="84" t="str">
        <f t="shared" si="0"/>
        <v/>
      </c>
      <c r="C38" s="85" t="str">
        <f>IF(E38="","",VLOOKUP(E38,コード!$D$2:$F$121,2,0))</f>
        <v/>
      </c>
      <c r="D38" s="1"/>
      <c r="E38" s="1"/>
      <c r="F38" s="1"/>
      <c r="G38" s="1"/>
      <c r="H38" s="1"/>
      <c r="I38" s="5"/>
      <c r="J38" s="1"/>
      <c r="K38" s="1"/>
    </row>
    <row r="39" spans="1:11">
      <c r="A39" s="1">
        <v>22</v>
      </c>
      <c r="B39" s="84" t="str">
        <f t="shared" si="0"/>
        <v/>
      </c>
      <c r="C39" s="85" t="str">
        <f>IF(E39="","",VLOOKUP(E39,コード!$D$2:$F$121,2,0))</f>
        <v/>
      </c>
      <c r="D39" s="1"/>
      <c r="E39" s="1"/>
      <c r="F39" s="1"/>
      <c r="G39" s="1"/>
      <c r="H39" s="1"/>
      <c r="I39" s="5"/>
      <c r="J39" s="1"/>
      <c r="K39" s="1"/>
    </row>
    <row r="40" spans="1:11">
      <c r="A40" s="1">
        <v>23</v>
      </c>
      <c r="B40" s="84" t="str">
        <f t="shared" si="0"/>
        <v/>
      </c>
      <c r="C40" s="85" t="str">
        <f>IF(E40="","",VLOOKUP(E40,コード!$D$2:$F$121,2,0))</f>
        <v/>
      </c>
      <c r="D40" s="1"/>
      <c r="E40" s="1"/>
      <c r="F40" s="1"/>
      <c r="G40" s="1"/>
      <c r="H40" s="1"/>
      <c r="I40" s="5"/>
      <c r="J40" s="1"/>
      <c r="K40" s="1"/>
    </row>
    <row r="41" spans="1:11">
      <c r="A41" s="1">
        <v>24</v>
      </c>
      <c r="B41" s="84" t="str">
        <f t="shared" si="0"/>
        <v/>
      </c>
      <c r="C41" s="85" t="str">
        <f>IF(E41="","",VLOOKUP(E41,コード!$D$2:$F$121,2,0))</f>
        <v/>
      </c>
      <c r="D41" s="1"/>
      <c r="E41" s="1"/>
      <c r="F41" s="1"/>
      <c r="G41" s="1"/>
      <c r="H41" s="1"/>
      <c r="I41" s="5"/>
      <c r="J41" s="1"/>
      <c r="K41" s="1"/>
    </row>
    <row r="42" spans="1:11">
      <c r="A42" s="1">
        <v>25</v>
      </c>
      <c r="B42" s="84" t="str">
        <f t="shared" si="0"/>
        <v/>
      </c>
      <c r="C42" s="85" t="str">
        <f>IF(E42="","",VLOOKUP(E42,コード!$D$2:$F$121,2,0))</f>
        <v/>
      </c>
      <c r="D42" s="1"/>
      <c r="E42" s="1"/>
      <c r="F42" s="1"/>
      <c r="G42" s="1"/>
      <c r="H42" s="1"/>
      <c r="I42" s="5"/>
      <c r="J42" s="1"/>
      <c r="K42" s="1"/>
    </row>
    <row r="43" spans="1:11">
      <c r="A43" s="1">
        <v>26</v>
      </c>
      <c r="B43" s="84" t="str">
        <f t="shared" si="0"/>
        <v/>
      </c>
      <c r="C43" s="85" t="str">
        <f>IF(E43="","",VLOOKUP(E43,コード!$D$2:$F$121,2,0))</f>
        <v/>
      </c>
      <c r="D43" s="1"/>
      <c r="E43" s="1"/>
      <c r="F43" s="1"/>
      <c r="G43" s="1"/>
      <c r="H43" s="1"/>
      <c r="I43" s="5"/>
      <c r="J43" s="1"/>
      <c r="K43" s="1"/>
    </row>
    <row r="44" spans="1:11">
      <c r="A44" s="1">
        <v>27</v>
      </c>
      <c r="B44" s="84" t="str">
        <f t="shared" si="0"/>
        <v/>
      </c>
      <c r="C44" s="85" t="str">
        <f>IF(E44="","",VLOOKUP(E44,コード!$D$2:$F$121,2,0))</f>
        <v/>
      </c>
      <c r="D44" s="1"/>
      <c r="E44" s="1"/>
      <c r="F44" s="1"/>
      <c r="G44" s="1"/>
      <c r="H44" s="1"/>
      <c r="I44" s="5"/>
      <c r="J44" s="1"/>
      <c r="K44" s="1"/>
    </row>
    <row r="45" spans="1:11">
      <c r="A45" s="1">
        <v>28</v>
      </c>
      <c r="B45" s="84" t="str">
        <f t="shared" si="0"/>
        <v/>
      </c>
      <c r="C45" s="85" t="str">
        <f>IF(E45="","",VLOOKUP(E45,コード!$D$2:$F$121,2,0))</f>
        <v/>
      </c>
      <c r="D45" s="1"/>
      <c r="E45" s="1"/>
      <c r="F45" s="1"/>
      <c r="G45" s="1"/>
      <c r="H45" s="1"/>
      <c r="I45" s="5"/>
      <c r="J45" s="1"/>
      <c r="K45" s="1"/>
    </row>
    <row r="46" spans="1:11">
      <c r="A46" s="1">
        <v>29</v>
      </c>
      <c r="B46" s="84" t="str">
        <f t="shared" si="0"/>
        <v/>
      </c>
      <c r="C46" s="85" t="str">
        <f>IF(E46="","",VLOOKUP(E46,コード!$D$2:$F$121,2,0))</f>
        <v/>
      </c>
      <c r="D46" s="1"/>
      <c r="E46" s="1"/>
      <c r="F46" s="1"/>
      <c r="G46" s="1"/>
      <c r="H46" s="1"/>
      <c r="I46" s="5"/>
      <c r="J46" s="1"/>
      <c r="K46" s="1"/>
    </row>
    <row r="47" spans="1:11">
      <c r="A47" s="1">
        <v>30</v>
      </c>
      <c r="B47" s="84" t="str">
        <f t="shared" si="0"/>
        <v/>
      </c>
      <c r="C47" s="85" t="str">
        <f>IF(E47="","",VLOOKUP(E47,コード!$D$2:$F$121,2,0))</f>
        <v/>
      </c>
      <c r="D47" s="1"/>
      <c r="E47" s="1"/>
      <c r="F47" s="1"/>
      <c r="G47" s="1"/>
      <c r="H47" s="1"/>
      <c r="I47" s="5"/>
      <c r="J47" s="1"/>
      <c r="K47" s="1"/>
    </row>
    <row r="48" spans="1:11">
      <c r="A48" s="1">
        <v>31</v>
      </c>
      <c r="B48" s="84" t="str">
        <f t="shared" si="0"/>
        <v/>
      </c>
      <c r="C48" s="85" t="str">
        <f>IF(E48="","",VLOOKUP(E48,コード!$D$2:$F$121,2,0))</f>
        <v/>
      </c>
      <c r="D48" s="1"/>
      <c r="E48" s="1"/>
      <c r="F48" s="1"/>
      <c r="G48" s="1"/>
      <c r="H48" s="1"/>
      <c r="I48" s="5"/>
      <c r="J48" s="1"/>
      <c r="K48" s="1"/>
    </row>
    <row r="49" spans="1:11">
      <c r="A49" s="1">
        <v>32</v>
      </c>
      <c r="B49" s="84" t="str">
        <f t="shared" si="0"/>
        <v/>
      </c>
      <c r="C49" s="85" t="str">
        <f>IF(E49="","",VLOOKUP(E49,コード!$D$2:$F$121,2,0))</f>
        <v/>
      </c>
      <c r="D49" s="1"/>
      <c r="E49" s="1"/>
      <c r="F49" s="1"/>
      <c r="G49" s="1"/>
      <c r="H49" s="1"/>
      <c r="I49" s="5"/>
      <c r="J49" s="1"/>
      <c r="K49" s="1"/>
    </row>
    <row r="50" spans="1:11">
      <c r="A50" s="1">
        <v>33</v>
      </c>
      <c r="B50" s="84" t="str">
        <f t="shared" si="0"/>
        <v/>
      </c>
      <c r="C50" s="85" t="str">
        <f>IF(E50="","",VLOOKUP(E50,コード!$D$2:$F$121,2,0))</f>
        <v/>
      </c>
      <c r="D50" s="1"/>
      <c r="E50" s="1"/>
      <c r="F50" s="1"/>
      <c r="G50" s="1"/>
      <c r="H50" s="1"/>
      <c r="I50" s="5"/>
      <c r="J50" s="1"/>
      <c r="K50" s="1"/>
    </row>
    <row r="51" spans="1:11">
      <c r="A51" s="1">
        <v>34</v>
      </c>
      <c r="B51" s="84" t="str">
        <f t="shared" si="0"/>
        <v/>
      </c>
      <c r="C51" s="85" t="str">
        <f>IF(E51="","",VLOOKUP(E51,コード!$D$2:$F$121,2,0))</f>
        <v/>
      </c>
      <c r="D51" s="1"/>
      <c r="E51" s="1"/>
      <c r="F51" s="1"/>
      <c r="G51" s="1"/>
      <c r="H51" s="1"/>
      <c r="I51" s="5"/>
      <c r="J51" s="1"/>
      <c r="K51" s="1"/>
    </row>
    <row r="52" spans="1:11">
      <c r="A52" s="1">
        <v>35</v>
      </c>
      <c r="B52" s="84" t="str">
        <f t="shared" si="0"/>
        <v/>
      </c>
      <c r="C52" s="85" t="str">
        <f>IF(E52="","",VLOOKUP(E52,コード!$D$2:$F$121,2,0))</f>
        <v/>
      </c>
      <c r="D52" s="1"/>
      <c r="E52" s="1"/>
      <c r="F52" s="1"/>
      <c r="G52" s="1"/>
      <c r="H52" s="1"/>
      <c r="I52" s="5"/>
      <c r="J52" s="1"/>
      <c r="K52" s="1"/>
    </row>
    <row r="53" spans="1:11">
      <c r="A53" s="1">
        <v>36</v>
      </c>
      <c r="B53" s="84" t="str">
        <f t="shared" si="0"/>
        <v/>
      </c>
      <c r="C53" s="85" t="str">
        <f>IF(E53="","",VLOOKUP(E53,コード!$D$2:$F$121,2,0))</f>
        <v/>
      </c>
      <c r="D53" s="1"/>
      <c r="E53" s="1"/>
      <c r="F53" s="1"/>
      <c r="G53" s="1"/>
      <c r="H53" s="1"/>
      <c r="I53" s="5"/>
      <c r="J53" s="1"/>
      <c r="K53" s="1"/>
    </row>
    <row r="54" spans="1:11">
      <c r="A54" s="1">
        <v>37</v>
      </c>
      <c r="B54" s="84" t="str">
        <f t="shared" si="0"/>
        <v/>
      </c>
      <c r="C54" s="85" t="str">
        <f>IF(E54="","",VLOOKUP(E54,コード!$D$2:$F$121,2,0))</f>
        <v/>
      </c>
      <c r="D54" s="1"/>
      <c r="E54" s="1"/>
      <c r="F54" s="1"/>
      <c r="G54" s="1"/>
      <c r="H54" s="1"/>
      <c r="I54" s="5"/>
      <c r="J54" s="1"/>
      <c r="K54" s="1"/>
    </row>
    <row r="55" spans="1:11">
      <c r="A55" s="1">
        <v>38</v>
      </c>
      <c r="B55" s="84" t="str">
        <f t="shared" si="0"/>
        <v/>
      </c>
      <c r="C55" s="85" t="str">
        <f>IF(E55="","",VLOOKUP(E55,コード!$D$2:$F$121,2,0))</f>
        <v/>
      </c>
      <c r="D55" s="1"/>
      <c r="E55" s="1"/>
      <c r="F55" s="1"/>
      <c r="G55" s="1"/>
      <c r="H55" s="1"/>
      <c r="I55" s="5"/>
      <c r="J55" s="1"/>
      <c r="K55" s="1"/>
    </row>
    <row r="56" spans="1:11">
      <c r="A56" s="1">
        <v>39</v>
      </c>
      <c r="B56" s="84" t="str">
        <f t="shared" si="0"/>
        <v/>
      </c>
      <c r="C56" s="85" t="str">
        <f>IF(E56="","",VLOOKUP(E56,コード!$D$2:$F$121,2,0))</f>
        <v/>
      </c>
      <c r="D56" s="1"/>
      <c r="E56" s="1"/>
      <c r="F56" s="1"/>
      <c r="G56" s="1"/>
      <c r="H56" s="1"/>
      <c r="I56" s="5"/>
      <c r="J56" s="1"/>
      <c r="K56" s="1"/>
    </row>
    <row r="57" spans="1:11">
      <c r="A57" s="1">
        <v>40</v>
      </c>
      <c r="B57" s="84" t="str">
        <f t="shared" si="0"/>
        <v/>
      </c>
      <c r="C57" s="85" t="str">
        <f>IF(E57="","",VLOOKUP(E57,コード!$D$2:$F$121,2,0))</f>
        <v/>
      </c>
      <c r="D57" s="1"/>
      <c r="E57" s="1"/>
      <c r="F57" s="1"/>
      <c r="G57" s="1"/>
      <c r="H57" s="1"/>
      <c r="I57" s="5"/>
      <c r="J57" s="1"/>
      <c r="K57" s="1"/>
    </row>
    <row r="58" spans="1:11">
      <c r="A58" s="1">
        <v>41</v>
      </c>
      <c r="B58" s="84" t="str">
        <f t="shared" si="0"/>
        <v/>
      </c>
      <c r="C58" s="85" t="str">
        <f>IF(E58="","",VLOOKUP(E58,コード!$D$2:$F$121,2,0))</f>
        <v/>
      </c>
      <c r="D58" s="1"/>
      <c r="E58" s="1"/>
      <c r="F58" s="1"/>
      <c r="G58" s="1"/>
      <c r="H58" s="1"/>
      <c r="I58" s="5"/>
      <c r="J58" s="1"/>
      <c r="K58" s="1"/>
    </row>
    <row r="59" spans="1:11">
      <c r="A59" s="1">
        <v>42</v>
      </c>
      <c r="B59" s="84" t="str">
        <f t="shared" si="0"/>
        <v/>
      </c>
      <c r="C59" s="85" t="str">
        <f>IF(E59="","",VLOOKUP(E59,コード!$D$2:$F$121,2,0))</f>
        <v/>
      </c>
      <c r="D59" s="1"/>
      <c r="E59" s="1"/>
      <c r="F59" s="1"/>
      <c r="G59" s="1"/>
      <c r="H59" s="1"/>
      <c r="I59" s="5"/>
      <c r="J59" s="1"/>
      <c r="K59" s="1"/>
    </row>
    <row r="60" spans="1:11">
      <c r="A60" s="1">
        <v>43</v>
      </c>
      <c r="B60" s="84" t="str">
        <f t="shared" si="0"/>
        <v/>
      </c>
      <c r="C60" s="85" t="str">
        <f>IF(E60="","",VLOOKUP(E60,コード!$D$2:$F$121,2,0))</f>
        <v/>
      </c>
      <c r="D60" s="1"/>
      <c r="E60" s="1"/>
      <c r="F60" s="1"/>
      <c r="G60" s="1"/>
      <c r="H60" s="1"/>
      <c r="I60" s="5"/>
      <c r="J60" s="1"/>
      <c r="K60" s="1"/>
    </row>
    <row r="61" spans="1:11">
      <c r="A61" s="1">
        <v>44</v>
      </c>
      <c r="B61" s="84" t="str">
        <f t="shared" si="0"/>
        <v/>
      </c>
      <c r="C61" s="85" t="str">
        <f>IF(E61="","",VLOOKUP(E61,コード!$D$2:$F$121,2,0))</f>
        <v/>
      </c>
      <c r="D61" s="1"/>
      <c r="E61" s="1"/>
      <c r="F61" s="1"/>
      <c r="G61" s="1"/>
      <c r="H61" s="1"/>
      <c r="I61" s="5"/>
      <c r="J61" s="1"/>
      <c r="K61" s="1"/>
    </row>
    <row r="62" spans="1:11">
      <c r="A62" s="1">
        <v>45</v>
      </c>
      <c r="B62" s="84" t="str">
        <f t="shared" si="0"/>
        <v/>
      </c>
      <c r="C62" s="85" t="str">
        <f>IF(E62="","",VLOOKUP(E62,コード!$D$2:$F$121,2,0))</f>
        <v/>
      </c>
      <c r="D62" s="1"/>
      <c r="E62" s="1"/>
      <c r="F62" s="1"/>
      <c r="G62" s="1"/>
      <c r="H62" s="1"/>
      <c r="I62" s="5"/>
      <c r="J62" s="1"/>
      <c r="K62" s="1"/>
    </row>
    <row r="63" spans="1:11">
      <c r="A63" s="1">
        <v>46</v>
      </c>
      <c r="B63" s="84" t="str">
        <f t="shared" si="0"/>
        <v/>
      </c>
      <c r="C63" s="85" t="str">
        <f>IF(E63="","",VLOOKUP(E63,コード!$D$2:$F$121,2,0))</f>
        <v/>
      </c>
      <c r="D63" s="1"/>
      <c r="E63" s="1"/>
      <c r="F63" s="1"/>
      <c r="G63" s="1"/>
      <c r="H63" s="1"/>
      <c r="I63" s="5"/>
      <c r="J63" s="1"/>
      <c r="K63" s="1"/>
    </row>
    <row r="64" spans="1:11">
      <c r="A64" s="1">
        <v>47</v>
      </c>
      <c r="B64" s="84" t="str">
        <f t="shared" si="0"/>
        <v/>
      </c>
      <c r="C64" s="85" t="str">
        <f>IF(E64="","",VLOOKUP(E64,コード!$D$2:$F$121,2,0))</f>
        <v/>
      </c>
      <c r="D64" s="1"/>
      <c r="E64" s="1"/>
      <c r="F64" s="1"/>
      <c r="G64" s="1"/>
      <c r="H64" s="1"/>
      <c r="I64" s="5"/>
      <c r="J64" s="1"/>
      <c r="K64" s="1"/>
    </row>
    <row r="65" spans="1:11">
      <c r="A65" s="1">
        <v>48</v>
      </c>
      <c r="B65" s="84" t="str">
        <f t="shared" si="0"/>
        <v/>
      </c>
      <c r="C65" s="85" t="str">
        <f>IF(E65="","",VLOOKUP(E65,コード!$D$2:$F$121,2,0))</f>
        <v/>
      </c>
      <c r="D65" s="1"/>
      <c r="E65" s="1"/>
      <c r="F65" s="1"/>
      <c r="G65" s="1"/>
      <c r="H65" s="1"/>
      <c r="I65" s="5"/>
      <c r="J65" s="1"/>
      <c r="K65" s="1"/>
    </row>
    <row r="66" spans="1:11">
      <c r="A66" s="1">
        <v>49</v>
      </c>
      <c r="B66" s="84" t="str">
        <f t="shared" si="0"/>
        <v/>
      </c>
      <c r="C66" s="85" t="str">
        <f>IF(E66="","",VLOOKUP(E66,コード!$D$2:$F$121,2,0))</f>
        <v/>
      </c>
      <c r="D66" s="1"/>
      <c r="E66" s="1"/>
      <c r="F66" s="1"/>
      <c r="G66" s="1"/>
      <c r="H66" s="1"/>
      <c r="I66" s="5"/>
      <c r="J66" s="1"/>
      <c r="K66" s="1"/>
    </row>
    <row r="67" spans="1:11">
      <c r="A67" s="1">
        <v>50</v>
      </c>
      <c r="B67" s="84" t="str">
        <f t="shared" si="0"/>
        <v/>
      </c>
      <c r="C67" s="85" t="str">
        <f>IF(E67="","",VLOOKUP(E67,コード!$D$2:$F$121,2,0))</f>
        <v/>
      </c>
      <c r="D67" s="1"/>
      <c r="E67" s="1"/>
      <c r="F67" s="1"/>
      <c r="G67" s="1"/>
      <c r="H67" s="1"/>
      <c r="I67" s="5"/>
      <c r="J67" s="1"/>
      <c r="K67" s="1"/>
    </row>
    <row r="68" spans="1:11">
      <c r="A68" s="1">
        <v>51</v>
      </c>
      <c r="B68" s="84" t="str">
        <f t="shared" si="0"/>
        <v/>
      </c>
      <c r="C68" s="85" t="str">
        <f>IF(E68="","",VLOOKUP(E68,コード!$D$2:$F$121,2,0))</f>
        <v/>
      </c>
      <c r="D68" s="1"/>
      <c r="E68" s="1"/>
      <c r="F68" s="1"/>
      <c r="G68" s="1"/>
      <c r="H68" s="1"/>
      <c r="I68" s="5"/>
      <c r="J68" s="1"/>
      <c r="K68" s="1"/>
    </row>
    <row r="69" spans="1:11">
      <c r="A69" s="1">
        <v>52</v>
      </c>
      <c r="B69" s="84" t="str">
        <f t="shared" si="0"/>
        <v/>
      </c>
      <c r="C69" s="85" t="str">
        <f>IF(E69="","",VLOOKUP(E69,コード!$D$2:$F$121,2,0))</f>
        <v/>
      </c>
      <c r="D69" s="1"/>
      <c r="E69" s="1"/>
      <c r="F69" s="1"/>
      <c r="G69" s="1"/>
      <c r="H69" s="1"/>
      <c r="I69" s="5"/>
      <c r="J69" s="1"/>
      <c r="K69" s="1"/>
    </row>
    <row r="70" spans="1:11">
      <c r="A70" s="1">
        <v>53</v>
      </c>
      <c r="B70" s="84" t="str">
        <f t="shared" si="0"/>
        <v/>
      </c>
      <c r="C70" s="85" t="str">
        <f>IF(E70="","",VLOOKUP(E70,コード!$D$2:$F$121,2,0))</f>
        <v/>
      </c>
      <c r="D70" s="1"/>
      <c r="E70" s="1"/>
      <c r="F70" s="1"/>
      <c r="G70" s="1"/>
      <c r="H70" s="1"/>
      <c r="I70" s="5"/>
      <c r="J70" s="1"/>
      <c r="K70" s="1"/>
    </row>
    <row r="71" spans="1:11">
      <c r="A71" s="1">
        <v>54</v>
      </c>
      <c r="B71" s="84" t="str">
        <f t="shared" si="0"/>
        <v/>
      </c>
      <c r="C71" s="85" t="str">
        <f>IF(E71="","",VLOOKUP(E71,コード!$D$2:$F$121,2,0))</f>
        <v/>
      </c>
      <c r="D71" s="1"/>
      <c r="E71" s="1"/>
      <c r="F71" s="1"/>
      <c r="G71" s="1"/>
      <c r="H71" s="1"/>
      <c r="I71" s="5"/>
      <c r="J71" s="1"/>
      <c r="K71" s="1"/>
    </row>
    <row r="72" spans="1:11">
      <c r="A72" s="1">
        <v>55</v>
      </c>
      <c r="B72" s="84" t="str">
        <f t="shared" si="0"/>
        <v/>
      </c>
      <c r="C72" s="85" t="str">
        <f>IF(E72="","",VLOOKUP(E72,コード!$D$2:$F$121,2,0))</f>
        <v/>
      </c>
      <c r="D72" s="1"/>
      <c r="E72" s="1"/>
      <c r="F72" s="1"/>
      <c r="G72" s="1"/>
      <c r="H72" s="1"/>
      <c r="I72" s="5"/>
      <c r="J72" s="1"/>
      <c r="K72" s="1"/>
    </row>
    <row r="73" spans="1:11">
      <c r="A73" s="1">
        <v>56</v>
      </c>
      <c r="B73" s="84" t="str">
        <f t="shared" si="0"/>
        <v/>
      </c>
      <c r="C73" s="85" t="str">
        <f>IF(E73="","",VLOOKUP(E73,コード!$D$2:$F$121,2,0))</f>
        <v/>
      </c>
      <c r="D73" s="1"/>
      <c r="E73" s="1"/>
      <c r="F73" s="1"/>
      <c r="G73" s="1"/>
      <c r="H73" s="1"/>
      <c r="I73" s="5"/>
      <c r="J73" s="1"/>
      <c r="K73" s="1"/>
    </row>
    <row r="74" spans="1:11">
      <c r="A74" s="1">
        <v>57</v>
      </c>
      <c r="B74" s="84" t="str">
        <f t="shared" si="0"/>
        <v/>
      </c>
      <c r="C74" s="85" t="str">
        <f>IF(E74="","",VLOOKUP(E74,コード!$D$2:$F$121,2,0))</f>
        <v/>
      </c>
      <c r="D74" s="1"/>
      <c r="E74" s="1"/>
      <c r="F74" s="1"/>
      <c r="G74" s="1"/>
      <c r="H74" s="1"/>
      <c r="I74" s="5"/>
      <c r="J74" s="1"/>
      <c r="K74" s="1"/>
    </row>
    <row r="75" spans="1:11">
      <c r="A75" s="1">
        <v>58</v>
      </c>
      <c r="B75" s="84" t="str">
        <f t="shared" si="0"/>
        <v/>
      </c>
      <c r="C75" s="85" t="str">
        <f>IF(E75="","",VLOOKUP(E75,コード!$D$2:$F$121,2,0))</f>
        <v/>
      </c>
      <c r="D75" s="1"/>
      <c r="E75" s="1"/>
      <c r="F75" s="1"/>
      <c r="G75" s="1"/>
      <c r="H75" s="1"/>
      <c r="I75" s="5"/>
      <c r="J75" s="1"/>
      <c r="K75" s="1"/>
    </row>
    <row r="76" spans="1:11">
      <c r="A76" s="1">
        <v>59</v>
      </c>
      <c r="B76" s="84" t="str">
        <f t="shared" si="0"/>
        <v/>
      </c>
      <c r="C76" s="85" t="str">
        <f>IF(E76="","",VLOOKUP(E76,コード!$D$2:$F$121,2,0))</f>
        <v/>
      </c>
      <c r="D76" s="1"/>
      <c r="E76" s="1"/>
      <c r="F76" s="1"/>
      <c r="G76" s="1"/>
      <c r="H76" s="1"/>
      <c r="I76" s="5"/>
      <c r="J76" s="1"/>
      <c r="K76" s="1"/>
    </row>
    <row r="77" spans="1:11">
      <c r="A77" s="1">
        <v>60</v>
      </c>
      <c r="B77" s="84" t="str">
        <f t="shared" si="0"/>
        <v/>
      </c>
      <c r="C77" s="85" t="str">
        <f>IF(E77="","",VLOOKUP(E77,コード!$D$2:$F$121,2,0))</f>
        <v/>
      </c>
      <c r="D77" s="1"/>
      <c r="E77" s="1"/>
      <c r="F77" s="1"/>
      <c r="G77" s="1"/>
      <c r="H77" s="1"/>
      <c r="I77" s="5"/>
      <c r="J77" s="1"/>
      <c r="K77" s="1"/>
    </row>
    <row r="78" spans="1:11">
      <c r="A78" s="1">
        <v>61</v>
      </c>
      <c r="B78" s="84" t="str">
        <f t="shared" si="0"/>
        <v/>
      </c>
      <c r="C78" s="85" t="str">
        <f>IF(E78="","",VLOOKUP(E78,コード!$D$2:$F$121,2,0))</f>
        <v/>
      </c>
      <c r="D78" s="1"/>
      <c r="E78" s="1"/>
      <c r="F78" s="1"/>
      <c r="G78" s="1"/>
      <c r="H78" s="1"/>
      <c r="I78" s="5"/>
      <c r="J78" s="1"/>
      <c r="K78" s="1"/>
    </row>
    <row r="79" spans="1:11">
      <c r="A79" s="1">
        <v>62</v>
      </c>
      <c r="B79" s="84" t="str">
        <f t="shared" si="0"/>
        <v/>
      </c>
      <c r="C79" s="85" t="str">
        <f>IF(E79="","",VLOOKUP(E79,コード!$D$2:$F$121,2,0))</f>
        <v/>
      </c>
      <c r="D79" s="1"/>
      <c r="E79" s="1"/>
      <c r="F79" s="1"/>
      <c r="G79" s="1"/>
      <c r="H79" s="1"/>
      <c r="I79" s="5"/>
      <c r="J79" s="1"/>
      <c r="K79" s="1"/>
    </row>
    <row r="80" spans="1:11">
      <c r="A80" s="1">
        <v>63</v>
      </c>
      <c r="B80" s="84" t="str">
        <f t="shared" si="0"/>
        <v/>
      </c>
      <c r="C80" s="85" t="str">
        <f>IF(E80="","",VLOOKUP(E80,コード!$D$2:$F$121,2,0))</f>
        <v/>
      </c>
      <c r="D80" s="1"/>
      <c r="E80" s="1"/>
      <c r="F80" s="1"/>
      <c r="G80" s="1"/>
      <c r="H80" s="1"/>
      <c r="I80" s="5"/>
      <c r="J80" s="1"/>
      <c r="K80" s="1"/>
    </row>
    <row r="81" spans="1:11">
      <c r="A81" s="1">
        <v>64</v>
      </c>
      <c r="B81" s="84" t="str">
        <f t="shared" si="0"/>
        <v/>
      </c>
      <c r="C81" s="85" t="str">
        <f>IF(E81="","",VLOOKUP(E81,コード!$D$2:$F$121,2,0))</f>
        <v/>
      </c>
      <c r="D81" s="1"/>
      <c r="E81" s="1"/>
      <c r="F81" s="1"/>
      <c r="G81" s="1"/>
      <c r="H81" s="1"/>
      <c r="I81" s="5"/>
      <c r="J81" s="1"/>
      <c r="K81" s="1"/>
    </row>
    <row r="82" spans="1:11">
      <c r="A82" s="1">
        <v>65</v>
      </c>
      <c r="B82" s="84" t="str">
        <f t="shared" si="0"/>
        <v/>
      </c>
      <c r="C82" s="85" t="str">
        <f>IF(E82="","",VLOOKUP(E82,コード!$D$2:$F$121,2,0))</f>
        <v/>
      </c>
      <c r="D82" s="1"/>
      <c r="E82" s="1"/>
      <c r="F82" s="1"/>
      <c r="G82" s="1"/>
      <c r="H82" s="1"/>
      <c r="I82" s="5"/>
      <c r="J82" s="1"/>
      <c r="K82" s="1"/>
    </row>
    <row r="83" spans="1:11">
      <c r="A83" s="1">
        <v>66</v>
      </c>
      <c r="B83" s="84" t="str">
        <f t="shared" ref="B83:B146" si="1">IF(D83&lt;&gt;"",CHOOSE(D83,"指定","自由"),"")</f>
        <v/>
      </c>
      <c r="C83" s="85" t="str">
        <f>IF(E83="","",VLOOKUP(E83,コード!$D$2:$F$121,2,0))</f>
        <v/>
      </c>
      <c r="D83" s="1"/>
      <c r="E83" s="1"/>
      <c r="F83" s="1"/>
      <c r="G83" s="1"/>
      <c r="H83" s="1"/>
      <c r="I83" s="5"/>
      <c r="J83" s="1"/>
      <c r="K83" s="1"/>
    </row>
    <row r="84" spans="1:11">
      <c r="A84" s="1">
        <v>67</v>
      </c>
      <c r="B84" s="84" t="str">
        <f t="shared" si="1"/>
        <v/>
      </c>
      <c r="C84" s="85" t="str">
        <f>IF(E84="","",VLOOKUP(E84,コード!$D$2:$F$121,2,0))</f>
        <v/>
      </c>
      <c r="D84" s="1"/>
      <c r="E84" s="1"/>
      <c r="F84" s="1"/>
      <c r="G84" s="1"/>
      <c r="H84" s="1"/>
      <c r="I84" s="5"/>
      <c r="J84" s="1"/>
      <c r="K84" s="1"/>
    </row>
    <row r="85" spans="1:11">
      <c r="A85" s="1">
        <v>68</v>
      </c>
      <c r="B85" s="84" t="str">
        <f t="shared" si="1"/>
        <v/>
      </c>
      <c r="C85" s="85" t="str">
        <f>IF(E85="","",VLOOKUP(E85,コード!$D$2:$F$121,2,0))</f>
        <v/>
      </c>
      <c r="D85" s="1"/>
      <c r="E85" s="1"/>
      <c r="F85" s="1"/>
      <c r="G85" s="1"/>
      <c r="H85" s="1"/>
      <c r="I85" s="5"/>
      <c r="J85" s="1"/>
      <c r="K85" s="1"/>
    </row>
    <row r="86" spans="1:11">
      <c r="A86" s="1">
        <v>69</v>
      </c>
      <c r="B86" s="84" t="str">
        <f t="shared" si="1"/>
        <v/>
      </c>
      <c r="C86" s="85" t="str">
        <f>IF(E86="","",VLOOKUP(E86,コード!$D$2:$F$121,2,0))</f>
        <v/>
      </c>
      <c r="D86" s="1"/>
      <c r="E86" s="1"/>
      <c r="F86" s="1"/>
      <c r="G86" s="1"/>
      <c r="H86" s="1"/>
      <c r="I86" s="5"/>
      <c r="J86" s="1"/>
      <c r="K86" s="1"/>
    </row>
    <row r="87" spans="1:11">
      <c r="A87" s="1">
        <v>70</v>
      </c>
      <c r="B87" s="84" t="str">
        <f t="shared" si="1"/>
        <v/>
      </c>
      <c r="C87" s="85" t="str">
        <f>IF(E87="","",VLOOKUP(E87,コード!$D$2:$F$121,2,0))</f>
        <v/>
      </c>
      <c r="D87" s="1"/>
      <c r="E87" s="1"/>
      <c r="F87" s="1"/>
      <c r="G87" s="1"/>
      <c r="H87" s="1"/>
      <c r="I87" s="5"/>
      <c r="J87" s="1"/>
      <c r="K87" s="1"/>
    </row>
    <row r="88" spans="1:11">
      <c r="A88" s="1">
        <v>71</v>
      </c>
      <c r="B88" s="84" t="str">
        <f t="shared" si="1"/>
        <v/>
      </c>
      <c r="C88" s="85" t="str">
        <f>IF(E88="","",VLOOKUP(E88,コード!$D$2:$F$121,2,0))</f>
        <v/>
      </c>
      <c r="D88" s="1"/>
      <c r="E88" s="1"/>
      <c r="F88" s="1"/>
      <c r="G88" s="1"/>
      <c r="H88" s="1"/>
      <c r="I88" s="5"/>
      <c r="J88" s="1"/>
      <c r="K88" s="1"/>
    </row>
    <row r="89" spans="1:11">
      <c r="A89" s="1">
        <v>72</v>
      </c>
      <c r="B89" s="84" t="str">
        <f t="shared" si="1"/>
        <v/>
      </c>
      <c r="C89" s="85" t="str">
        <f>IF(E89="","",VLOOKUP(E89,コード!$D$2:$F$121,2,0))</f>
        <v/>
      </c>
      <c r="D89" s="1"/>
      <c r="E89" s="1"/>
      <c r="F89" s="1"/>
      <c r="G89" s="1"/>
      <c r="H89" s="1"/>
      <c r="I89" s="5"/>
      <c r="J89" s="1"/>
      <c r="K89" s="1"/>
    </row>
    <row r="90" spans="1:11">
      <c r="A90" s="1">
        <v>73</v>
      </c>
      <c r="B90" s="84" t="str">
        <f t="shared" si="1"/>
        <v/>
      </c>
      <c r="C90" s="85" t="str">
        <f>IF(E90="","",VLOOKUP(E90,コード!$D$2:$F$121,2,0))</f>
        <v/>
      </c>
      <c r="D90" s="1"/>
      <c r="E90" s="1"/>
      <c r="F90" s="1"/>
      <c r="G90" s="1"/>
      <c r="H90" s="1"/>
      <c r="I90" s="5"/>
      <c r="J90" s="1"/>
      <c r="K90" s="1"/>
    </row>
    <row r="91" spans="1:11">
      <c r="A91" s="1">
        <v>74</v>
      </c>
      <c r="B91" s="84" t="str">
        <f t="shared" si="1"/>
        <v/>
      </c>
      <c r="C91" s="85" t="str">
        <f>IF(E91="","",VLOOKUP(E91,コード!$D$2:$F$121,2,0))</f>
        <v/>
      </c>
      <c r="D91" s="1"/>
      <c r="E91" s="1"/>
      <c r="F91" s="1"/>
      <c r="G91" s="1"/>
      <c r="H91" s="1"/>
      <c r="I91" s="5"/>
      <c r="J91" s="1"/>
      <c r="K91" s="1"/>
    </row>
    <row r="92" spans="1:11">
      <c r="A92" s="1">
        <v>75</v>
      </c>
      <c r="B92" s="84" t="str">
        <f t="shared" si="1"/>
        <v/>
      </c>
      <c r="C92" s="85" t="str">
        <f>IF(E92="","",VLOOKUP(E92,コード!$D$2:$F$121,2,0))</f>
        <v/>
      </c>
      <c r="D92" s="1"/>
      <c r="E92" s="1"/>
      <c r="F92" s="1"/>
      <c r="G92" s="1"/>
      <c r="H92" s="1"/>
      <c r="I92" s="5"/>
      <c r="J92" s="1"/>
      <c r="K92" s="1"/>
    </row>
    <row r="93" spans="1:11">
      <c r="A93" s="1">
        <v>76</v>
      </c>
      <c r="B93" s="84" t="str">
        <f t="shared" si="1"/>
        <v/>
      </c>
      <c r="C93" s="85" t="str">
        <f>IF(E93="","",VLOOKUP(E93,コード!$D$2:$F$121,2,0))</f>
        <v/>
      </c>
      <c r="D93" s="1"/>
      <c r="E93" s="1"/>
      <c r="F93" s="1"/>
      <c r="G93" s="1"/>
      <c r="H93" s="1"/>
      <c r="I93" s="5"/>
      <c r="J93" s="1"/>
      <c r="K93" s="1"/>
    </row>
    <row r="94" spans="1:11">
      <c r="A94" s="1">
        <v>77</v>
      </c>
      <c r="B94" s="84" t="str">
        <f t="shared" si="1"/>
        <v/>
      </c>
      <c r="C94" s="85" t="str">
        <f>IF(E94="","",VLOOKUP(E94,コード!$D$2:$F$121,2,0))</f>
        <v/>
      </c>
      <c r="D94" s="1"/>
      <c r="E94" s="1"/>
      <c r="F94" s="1"/>
      <c r="G94" s="1"/>
      <c r="H94" s="1"/>
      <c r="I94" s="5"/>
      <c r="J94" s="1"/>
      <c r="K94" s="1"/>
    </row>
    <row r="95" spans="1:11">
      <c r="A95" s="1">
        <v>78</v>
      </c>
      <c r="B95" s="84" t="str">
        <f t="shared" si="1"/>
        <v/>
      </c>
      <c r="C95" s="85" t="str">
        <f>IF(E95="","",VLOOKUP(E95,コード!$D$2:$F$121,2,0))</f>
        <v/>
      </c>
      <c r="D95" s="1"/>
      <c r="E95" s="1"/>
      <c r="F95" s="1"/>
      <c r="G95" s="1"/>
      <c r="H95" s="1"/>
      <c r="I95" s="5"/>
      <c r="J95" s="1"/>
      <c r="K95" s="1"/>
    </row>
    <row r="96" spans="1:11">
      <c r="A96" s="1">
        <v>79</v>
      </c>
      <c r="B96" s="84" t="str">
        <f t="shared" si="1"/>
        <v/>
      </c>
      <c r="C96" s="85" t="str">
        <f>IF(E96="","",VLOOKUP(E96,コード!$D$2:$F$121,2,0))</f>
        <v/>
      </c>
      <c r="D96" s="1"/>
      <c r="E96" s="1"/>
      <c r="F96" s="1"/>
      <c r="G96" s="1"/>
      <c r="H96" s="1"/>
      <c r="I96" s="5"/>
      <c r="J96" s="1"/>
      <c r="K96" s="1"/>
    </row>
    <row r="97" spans="1:11">
      <c r="A97" s="1">
        <v>80</v>
      </c>
      <c r="B97" s="84" t="str">
        <f t="shared" si="1"/>
        <v/>
      </c>
      <c r="C97" s="85" t="str">
        <f>IF(E97="","",VLOOKUP(E97,コード!$D$2:$F$121,2,0))</f>
        <v/>
      </c>
      <c r="D97" s="1"/>
      <c r="E97" s="1"/>
      <c r="F97" s="1"/>
      <c r="G97" s="1"/>
      <c r="H97" s="1"/>
      <c r="I97" s="5"/>
      <c r="J97" s="1"/>
      <c r="K97" s="1"/>
    </row>
    <row r="98" spans="1:11">
      <c r="A98" s="1">
        <v>81</v>
      </c>
      <c r="B98" s="84" t="str">
        <f t="shared" si="1"/>
        <v/>
      </c>
      <c r="C98" s="85" t="str">
        <f>IF(E98="","",VLOOKUP(E98,コード!$D$2:$F$121,2,0))</f>
        <v/>
      </c>
      <c r="D98" s="1"/>
      <c r="E98" s="1"/>
      <c r="F98" s="1"/>
      <c r="G98" s="1"/>
      <c r="H98" s="1"/>
      <c r="I98" s="5"/>
      <c r="J98" s="1"/>
      <c r="K98" s="1"/>
    </row>
    <row r="99" spans="1:11">
      <c r="A99" s="1">
        <v>82</v>
      </c>
      <c r="B99" s="84" t="str">
        <f t="shared" si="1"/>
        <v/>
      </c>
      <c r="C99" s="85" t="str">
        <f>IF(E99="","",VLOOKUP(E99,コード!$D$2:$F$121,2,0))</f>
        <v/>
      </c>
      <c r="D99" s="1"/>
      <c r="E99" s="1"/>
      <c r="F99" s="1"/>
      <c r="G99" s="1"/>
      <c r="H99" s="1"/>
      <c r="I99" s="5"/>
      <c r="J99" s="1"/>
      <c r="K99" s="1"/>
    </row>
    <row r="100" spans="1:11">
      <c r="A100" s="1">
        <v>83</v>
      </c>
      <c r="B100" s="84" t="str">
        <f t="shared" si="1"/>
        <v/>
      </c>
      <c r="C100" s="85" t="str">
        <f>IF(E100="","",VLOOKUP(E100,コード!$D$2:$F$121,2,0))</f>
        <v/>
      </c>
      <c r="D100" s="1"/>
      <c r="E100" s="1"/>
      <c r="F100" s="1"/>
      <c r="G100" s="1"/>
      <c r="H100" s="1"/>
      <c r="I100" s="5"/>
      <c r="J100" s="1"/>
      <c r="K100" s="1"/>
    </row>
    <row r="101" spans="1:11">
      <c r="A101" s="1">
        <v>84</v>
      </c>
      <c r="B101" s="84" t="str">
        <f t="shared" si="1"/>
        <v/>
      </c>
      <c r="C101" s="85" t="str">
        <f>IF(E101="","",VLOOKUP(E101,コード!$D$2:$F$121,2,0))</f>
        <v/>
      </c>
      <c r="D101" s="1"/>
      <c r="E101" s="1"/>
      <c r="F101" s="1"/>
      <c r="G101" s="1"/>
      <c r="H101" s="1"/>
      <c r="I101" s="5"/>
      <c r="J101" s="1"/>
      <c r="K101" s="1"/>
    </row>
    <row r="102" spans="1:11">
      <c r="A102" s="1">
        <v>85</v>
      </c>
      <c r="B102" s="84" t="str">
        <f t="shared" si="1"/>
        <v/>
      </c>
      <c r="C102" s="85" t="str">
        <f>IF(E102="","",VLOOKUP(E102,コード!$D$2:$F$121,2,0))</f>
        <v/>
      </c>
      <c r="D102" s="1"/>
      <c r="E102" s="1"/>
      <c r="F102" s="1"/>
      <c r="G102" s="1"/>
      <c r="H102" s="1"/>
      <c r="I102" s="5"/>
      <c r="J102" s="1"/>
      <c r="K102" s="1"/>
    </row>
    <row r="103" spans="1:11">
      <c r="A103" s="1">
        <v>86</v>
      </c>
      <c r="B103" s="84" t="str">
        <f t="shared" si="1"/>
        <v/>
      </c>
      <c r="C103" s="85" t="str">
        <f>IF(E103="","",VLOOKUP(E103,コード!$D$2:$F$121,2,0))</f>
        <v/>
      </c>
      <c r="D103" s="1"/>
      <c r="E103" s="1"/>
      <c r="F103" s="1"/>
      <c r="G103" s="1"/>
      <c r="H103" s="1"/>
      <c r="I103" s="5"/>
      <c r="J103" s="1"/>
      <c r="K103" s="1"/>
    </row>
    <row r="104" spans="1:11">
      <c r="A104" s="1">
        <v>87</v>
      </c>
      <c r="B104" s="84" t="str">
        <f t="shared" si="1"/>
        <v/>
      </c>
      <c r="C104" s="85" t="str">
        <f>IF(E104="","",VLOOKUP(E104,コード!$D$2:$F$121,2,0))</f>
        <v/>
      </c>
      <c r="D104" s="1"/>
      <c r="E104" s="1"/>
      <c r="F104" s="1"/>
      <c r="G104" s="1"/>
      <c r="H104" s="1"/>
      <c r="I104" s="5"/>
      <c r="J104" s="1"/>
      <c r="K104" s="1"/>
    </row>
    <row r="105" spans="1:11">
      <c r="A105" s="1">
        <v>88</v>
      </c>
      <c r="B105" s="84" t="str">
        <f t="shared" si="1"/>
        <v/>
      </c>
      <c r="C105" s="85" t="str">
        <f>IF(E105="","",VLOOKUP(E105,コード!$D$2:$F$121,2,0))</f>
        <v/>
      </c>
      <c r="D105" s="1"/>
      <c r="E105" s="1"/>
      <c r="F105" s="1"/>
      <c r="G105" s="1"/>
      <c r="H105" s="1"/>
      <c r="I105" s="5"/>
      <c r="J105" s="1"/>
      <c r="K105" s="1"/>
    </row>
    <row r="106" spans="1:11">
      <c r="A106" s="1">
        <v>89</v>
      </c>
      <c r="B106" s="84" t="str">
        <f t="shared" si="1"/>
        <v/>
      </c>
      <c r="C106" s="85" t="str">
        <f>IF(E106="","",VLOOKUP(E106,コード!$D$2:$F$121,2,0))</f>
        <v/>
      </c>
      <c r="D106" s="1"/>
      <c r="E106" s="1"/>
      <c r="F106" s="1"/>
      <c r="G106" s="1"/>
      <c r="H106" s="1"/>
      <c r="I106" s="5"/>
      <c r="J106" s="1"/>
      <c r="K106" s="1"/>
    </row>
    <row r="107" spans="1:11">
      <c r="A107" s="1">
        <v>90</v>
      </c>
      <c r="B107" s="84" t="str">
        <f t="shared" si="1"/>
        <v/>
      </c>
      <c r="C107" s="85" t="str">
        <f>IF(E107="","",VLOOKUP(E107,コード!$D$2:$F$121,2,0))</f>
        <v/>
      </c>
      <c r="D107" s="1"/>
      <c r="E107" s="1"/>
      <c r="F107" s="1"/>
      <c r="G107" s="1"/>
      <c r="H107" s="1"/>
      <c r="I107" s="5"/>
      <c r="J107" s="1"/>
      <c r="K107" s="1"/>
    </row>
    <row r="108" spans="1:11">
      <c r="A108" s="1">
        <v>91</v>
      </c>
      <c r="B108" s="84" t="str">
        <f t="shared" si="1"/>
        <v/>
      </c>
      <c r="C108" s="85" t="str">
        <f>IF(E108="","",VLOOKUP(E108,コード!$D$2:$F$121,2,0))</f>
        <v/>
      </c>
      <c r="D108" s="1"/>
      <c r="E108" s="1"/>
      <c r="F108" s="1"/>
      <c r="G108" s="1"/>
      <c r="H108" s="1"/>
      <c r="I108" s="5"/>
      <c r="J108" s="1"/>
      <c r="K108" s="1"/>
    </row>
    <row r="109" spans="1:11">
      <c r="A109" s="1">
        <v>92</v>
      </c>
      <c r="B109" s="84" t="str">
        <f t="shared" si="1"/>
        <v/>
      </c>
      <c r="C109" s="85" t="str">
        <f>IF(E109="","",VLOOKUP(E109,コード!$D$2:$F$121,2,0))</f>
        <v/>
      </c>
      <c r="D109" s="1"/>
      <c r="E109" s="1"/>
      <c r="F109" s="1"/>
      <c r="G109" s="1"/>
      <c r="H109" s="1"/>
      <c r="I109" s="5"/>
      <c r="J109" s="1"/>
      <c r="K109" s="1"/>
    </row>
    <row r="110" spans="1:11">
      <c r="A110" s="1">
        <v>93</v>
      </c>
      <c r="B110" s="84" t="str">
        <f t="shared" si="1"/>
        <v/>
      </c>
      <c r="C110" s="85" t="str">
        <f>IF(E110="","",VLOOKUP(E110,コード!$D$2:$F$121,2,0))</f>
        <v/>
      </c>
      <c r="D110" s="1"/>
      <c r="E110" s="1"/>
      <c r="F110" s="1"/>
      <c r="G110" s="1"/>
      <c r="H110" s="1"/>
      <c r="I110" s="5"/>
      <c r="J110" s="1"/>
      <c r="K110" s="1"/>
    </row>
    <row r="111" spans="1:11">
      <c r="A111" s="1">
        <v>94</v>
      </c>
      <c r="B111" s="84" t="str">
        <f t="shared" si="1"/>
        <v/>
      </c>
      <c r="C111" s="85" t="str">
        <f>IF(E111="","",VLOOKUP(E111,コード!$D$2:$F$121,2,0))</f>
        <v/>
      </c>
      <c r="D111" s="1"/>
      <c r="E111" s="1"/>
      <c r="F111" s="1"/>
      <c r="G111" s="1"/>
      <c r="H111" s="1"/>
      <c r="I111" s="5"/>
      <c r="J111" s="1"/>
      <c r="K111" s="1"/>
    </row>
    <row r="112" spans="1:11">
      <c r="A112" s="1">
        <v>95</v>
      </c>
      <c r="B112" s="84" t="str">
        <f t="shared" si="1"/>
        <v/>
      </c>
      <c r="C112" s="85" t="str">
        <f>IF(E112="","",VLOOKUP(E112,コード!$D$2:$F$121,2,0))</f>
        <v/>
      </c>
      <c r="D112" s="1"/>
      <c r="E112" s="1"/>
      <c r="F112" s="1"/>
      <c r="G112" s="1"/>
      <c r="H112" s="1"/>
      <c r="I112" s="5"/>
      <c r="J112" s="1"/>
      <c r="K112" s="1"/>
    </row>
    <row r="113" spans="1:11">
      <c r="A113" s="1">
        <v>96</v>
      </c>
      <c r="B113" s="84" t="str">
        <f t="shared" si="1"/>
        <v/>
      </c>
      <c r="C113" s="85" t="str">
        <f>IF(E113="","",VLOOKUP(E113,コード!$D$2:$F$121,2,0))</f>
        <v/>
      </c>
      <c r="D113" s="1"/>
      <c r="E113" s="1"/>
      <c r="F113" s="1"/>
      <c r="G113" s="1"/>
      <c r="H113" s="1"/>
      <c r="I113" s="5"/>
      <c r="J113" s="1"/>
      <c r="K113" s="1"/>
    </row>
    <row r="114" spans="1:11">
      <c r="A114" s="1">
        <v>97</v>
      </c>
      <c r="B114" s="84" t="str">
        <f t="shared" si="1"/>
        <v/>
      </c>
      <c r="C114" s="85" t="str">
        <f>IF(E114="","",VLOOKUP(E114,コード!$D$2:$F$121,2,0))</f>
        <v/>
      </c>
      <c r="D114" s="1"/>
      <c r="E114" s="1"/>
      <c r="F114" s="1"/>
      <c r="G114" s="1"/>
      <c r="H114" s="1"/>
      <c r="I114" s="5"/>
      <c r="J114" s="1"/>
      <c r="K114" s="1"/>
    </row>
    <row r="115" spans="1:11">
      <c r="A115" s="1">
        <v>98</v>
      </c>
      <c r="B115" s="84" t="str">
        <f t="shared" si="1"/>
        <v/>
      </c>
      <c r="C115" s="85" t="str">
        <f>IF(E115="","",VLOOKUP(E115,コード!$D$2:$F$121,2,0))</f>
        <v/>
      </c>
      <c r="D115" s="1"/>
      <c r="E115" s="1"/>
      <c r="F115" s="1"/>
      <c r="G115" s="1"/>
      <c r="H115" s="1"/>
      <c r="I115" s="5"/>
      <c r="J115" s="1"/>
      <c r="K115" s="1"/>
    </row>
    <row r="116" spans="1:11">
      <c r="A116" s="1">
        <v>99</v>
      </c>
      <c r="B116" s="84" t="str">
        <f t="shared" si="1"/>
        <v/>
      </c>
      <c r="C116" s="85" t="str">
        <f>IF(E116="","",VLOOKUP(E116,コード!$D$2:$F$121,2,0))</f>
        <v/>
      </c>
      <c r="D116" s="1"/>
      <c r="E116" s="1"/>
      <c r="F116" s="1"/>
      <c r="G116" s="1"/>
      <c r="H116" s="1"/>
      <c r="I116" s="5"/>
      <c r="J116" s="1"/>
      <c r="K116" s="1"/>
    </row>
    <row r="117" spans="1:11">
      <c r="A117" s="1">
        <v>100</v>
      </c>
      <c r="B117" s="84" t="str">
        <f t="shared" si="1"/>
        <v/>
      </c>
      <c r="C117" s="85" t="str">
        <f>IF(E117="","",VLOOKUP(E117,コード!$D$2:$F$121,2,0))</f>
        <v/>
      </c>
      <c r="D117" s="1"/>
      <c r="E117" s="1"/>
      <c r="F117" s="1"/>
      <c r="G117" s="1"/>
      <c r="H117" s="1"/>
      <c r="I117" s="5"/>
      <c r="J117" s="1"/>
      <c r="K117" s="1"/>
    </row>
    <row r="118" spans="1:11">
      <c r="A118" s="1">
        <v>101</v>
      </c>
      <c r="B118" s="84" t="str">
        <f t="shared" si="1"/>
        <v/>
      </c>
      <c r="C118" s="85" t="str">
        <f>IF(E118="","",VLOOKUP(E118,コード!$D$2:$F$121,2,0))</f>
        <v/>
      </c>
      <c r="D118" s="1"/>
      <c r="E118" s="1"/>
      <c r="F118" s="1"/>
      <c r="G118" s="1"/>
      <c r="H118" s="1"/>
      <c r="I118" s="5"/>
      <c r="J118" s="1"/>
      <c r="K118" s="1"/>
    </row>
    <row r="119" spans="1:11">
      <c r="A119" s="1">
        <v>102</v>
      </c>
      <c r="B119" s="84" t="str">
        <f t="shared" si="1"/>
        <v/>
      </c>
      <c r="C119" s="85" t="str">
        <f>IF(E119="","",VLOOKUP(E119,コード!$D$2:$F$121,2,0))</f>
        <v/>
      </c>
      <c r="D119" s="1"/>
      <c r="E119" s="1"/>
      <c r="F119" s="1"/>
      <c r="G119" s="1"/>
      <c r="H119" s="1"/>
      <c r="I119" s="5"/>
      <c r="J119" s="1"/>
      <c r="K119" s="1"/>
    </row>
    <row r="120" spans="1:11">
      <c r="A120" s="1">
        <v>103</v>
      </c>
      <c r="B120" s="84" t="str">
        <f t="shared" si="1"/>
        <v/>
      </c>
      <c r="C120" s="85" t="str">
        <f>IF(E120="","",VLOOKUP(E120,コード!$D$2:$F$121,2,0))</f>
        <v/>
      </c>
      <c r="D120" s="1"/>
      <c r="E120" s="1"/>
      <c r="F120" s="1"/>
      <c r="G120" s="1"/>
      <c r="H120" s="1"/>
      <c r="I120" s="5"/>
      <c r="J120" s="1"/>
      <c r="K120" s="1"/>
    </row>
    <row r="121" spans="1:11">
      <c r="A121" s="1">
        <v>104</v>
      </c>
      <c r="B121" s="84" t="str">
        <f t="shared" si="1"/>
        <v/>
      </c>
      <c r="C121" s="85" t="str">
        <f>IF(E121="","",VLOOKUP(E121,コード!$D$2:$F$121,2,0))</f>
        <v/>
      </c>
      <c r="D121" s="1"/>
      <c r="E121" s="1"/>
      <c r="F121" s="1"/>
      <c r="G121" s="1"/>
      <c r="H121" s="1"/>
      <c r="I121" s="5"/>
      <c r="J121" s="1"/>
      <c r="K121" s="1"/>
    </row>
    <row r="122" spans="1:11">
      <c r="A122" s="1">
        <v>105</v>
      </c>
      <c r="B122" s="84" t="str">
        <f t="shared" si="1"/>
        <v/>
      </c>
      <c r="C122" s="85" t="str">
        <f>IF(E122="","",VLOOKUP(E122,コード!$D$2:$F$121,2,0))</f>
        <v/>
      </c>
      <c r="D122" s="1"/>
      <c r="E122" s="1"/>
      <c r="F122" s="1"/>
      <c r="G122" s="1"/>
      <c r="H122" s="1"/>
      <c r="I122" s="5"/>
      <c r="J122" s="1"/>
      <c r="K122" s="1"/>
    </row>
    <row r="123" spans="1:11">
      <c r="A123" s="1">
        <v>106</v>
      </c>
      <c r="B123" s="84" t="str">
        <f t="shared" si="1"/>
        <v/>
      </c>
      <c r="C123" s="85" t="str">
        <f>IF(E123="","",VLOOKUP(E123,コード!$D$2:$F$121,2,0))</f>
        <v/>
      </c>
      <c r="D123" s="1"/>
      <c r="E123" s="1"/>
      <c r="F123" s="1"/>
      <c r="G123" s="1"/>
      <c r="H123" s="1"/>
      <c r="I123" s="5"/>
      <c r="J123" s="1"/>
      <c r="K123" s="1"/>
    </row>
    <row r="124" spans="1:11">
      <c r="A124" s="1">
        <v>107</v>
      </c>
      <c r="B124" s="84" t="str">
        <f t="shared" si="1"/>
        <v/>
      </c>
      <c r="C124" s="85" t="str">
        <f>IF(E124="","",VLOOKUP(E124,コード!$D$2:$F$121,2,0))</f>
        <v/>
      </c>
      <c r="D124" s="1"/>
      <c r="E124" s="1"/>
      <c r="F124" s="1"/>
      <c r="G124" s="1"/>
      <c r="H124" s="1"/>
      <c r="I124" s="5"/>
      <c r="J124" s="1"/>
      <c r="K124" s="1"/>
    </row>
    <row r="125" spans="1:11">
      <c r="A125" s="1">
        <v>108</v>
      </c>
      <c r="B125" s="84" t="str">
        <f t="shared" si="1"/>
        <v/>
      </c>
      <c r="C125" s="85" t="str">
        <f>IF(E125="","",VLOOKUP(E125,コード!$D$2:$F$121,2,0))</f>
        <v/>
      </c>
      <c r="D125" s="1"/>
      <c r="E125" s="1"/>
      <c r="F125" s="1"/>
      <c r="G125" s="1"/>
      <c r="H125" s="1"/>
      <c r="I125" s="5"/>
      <c r="J125" s="1"/>
      <c r="K125" s="1"/>
    </row>
    <row r="126" spans="1:11">
      <c r="A126" s="1">
        <v>109</v>
      </c>
      <c r="B126" s="84" t="str">
        <f t="shared" si="1"/>
        <v/>
      </c>
      <c r="C126" s="85" t="str">
        <f>IF(E126="","",VLOOKUP(E126,コード!$D$2:$F$121,2,0))</f>
        <v/>
      </c>
      <c r="D126" s="1"/>
      <c r="E126" s="1"/>
      <c r="F126" s="1"/>
      <c r="G126" s="1"/>
      <c r="H126" s="1"/>
      <c r="I126" s="5"/>
      <c r="J126" s="1"/>
      <c r="K126" s="1"/>
    </row>
    <row r="127" spans="1:11">
      <c r="A127" s="1">
        <v>110</v>
      </c>
      <c r="B127" s="84" t="str">
        <f t="shared" si="1"/>
        <v/>
      </c>
      <c r="C127" s="85" t="str">
        <f>IF(E127="","",VLOOKUP(E127,コード!$D$2:$F$121,2,0))</f>
        <v/>
      </c>
      <c r="D127" s="1"/>
      <c r="E127" s="1"/>
      <c r="F127" s="1"/>
      <c r="G127" s="1"/>
      <c r="H127" s="1"/>
      <c r="I127" s="5"/>
      <c r="J127" s="1"/>
      <c r="K127" s="1"/>
    </row>
    <row r="128" spans="1:11">
      <c r="A128" s="1">
        <v>111</v>
      </c>
      <c r="B128" s="84" t="str">
        <f t="shared" si="1"/>
        <v/>
      </c>
      <c r="C128" s="85" t="str">
        <f>IF(E128="","",VLOOKUP(E128,コード!$D$2:$F$121,2,0))</f>
        <v/>
      </c>
      <c r="D128" s="1"/>
      <c r="E128" s="1"/>
      <c r="F128" s="1"/>
      <c r="G128" s="1"/>
      <c r="H128" s="1"/>
      <c r="I128" s="5"/>
      <c r="J128" s="1"/>
      <c r="K128" s="1"/>
    </row>
    <row r="129" spans="1:11">
      <c r="A129" s="1">
        <v>112</v>
      </c>
      <c r="B129" s="84" t="str">
        <f t="shared" si="1"/>
        <v/>
      </c>
      <c r="C129" s="85" t="str">
        <f>IF(E129="","",VLOOKUP(E129,コード!$D$2:$F$121,2,0))</f>
        <v/>
      </c>
      <c r="D129" s="1"/>
      <c r="E129" s="1"/>
      <c r="F129" s="1"/>
      <c r="G129" s="1"/>
      <c r="H129" s="1"/>
      <c r="I129" s="5"/>
      <c r="J129" s="1"/>
      <c r="K129" s="1"/>
    </row>
    <row r="130" spans="1:11">
      <c r="A130" s="1">
        <v>113</v>
      </c>
      <c r="B130" s="84" t="str">
        <f t="shared" si="1"/>
        <v/>
      </c>
      <c r="C130" s="85" t="str">
        <f>IF(E130="","",VLOOKUP(E130,コード!$D$2:$F$121,2,0))</f>
        <v/>
      </c>
      <c r="D130" s="1"/>
      <c r="E130" s="1"/>
      <c r="F130" s="1"/>
      <c r="G130" s="1"/>
      <c r="H130" s="1"/>
      <c r="I130" s="5"/>
      <c r="J130" s="1"/>
      <c r="K130" s="1"/>
    </row>
    <row r="131" spans="1:11">
      <c r="A131" s="1">
        <v>114</v>
      </c>
      <c r="B131" s="84" t="str">
        <f t="shared" si="1"/>
        <v/>
      </c>
      <c r="C131" s="85" t="str">
        <f>IF(E131="","",VLOOKUP(E131,コード!$D$2:$F$121,2,0))</f>
        <v/>
      </c>
      <c r="D131" s="1"/>
      <c r="E131" s="1"/>
      <c r="F131" s="1"/>
      <c r="G131" s="1"/>
      <c r="H131" s="1"/>
      <c r="I131" s="5"/>
      <c r="J131" s="1"/>
      <c r="K131" s="1"/>
    </row>
    <row r="132" spans="1:11">
      <c r="A132" s="1">
        <v>115</v>
      </c>
      <c r="B132" s="84" t="str">
        <f t="shared" si="1"/>
        <v/>
      </c>
      <c r="C132" s="85" t="str">
        <f>IF(E132="","",VLOOKUP(E132,コード!$D$2:$F$121,2,0))</f>
        <v/>
      </c>
      <c r="D132" s="1"/>
      <c r="E132" s="1"/>
      <c r="F132" s="1"/>
      <c r="G132" s="1"/>
      <c r="H132" s="1"/>
      <c r="I132" s="5"/>
      <c r="J132" s="1"/>
      <c r="K132" s="1"/>
    </row>
    <row r="133" spans="1:11">
      <c r="A133" s="1">
        <v>116</v>
      </c>
      <c r="B133" s="84" t="str">
        <f t="shared" si="1"/>
        <v/>
      </c>
      <c r="C133" s="85" t="str">
        <f>IF(E133="","",VLOOKUP(E133,コード!$D$2:$F$121,2,0))</f>
        <v/>
      </c>
      <c r="D133" s="1"/>
      <c r="E133" s="1"/>
      <c r="F133" s="1"/>
      <c r="G133" s="1"/>
      <c r="H133" s="1"/>
      <c r="I133" s="5"/>
      <c r="J133" s="1"/>
      <c r="K133" s="1"/>
    </row>
    <row r="134" spans="1:11">
      <c r="A134" s="1">
        <v>117</v>
      </c>
      <c r="B134" s="84" t="str">
        <f t="shared" si="1"/>
        <v/>
      </c>
      <c r="C134" s="85" t="str">
        <f>IF(E134="","",VLOOKUP(E134,コード!$D$2:$F$121,2,0))</f>
        <v/>
      </c>
      <c r="D134" s="1"/>
      <c r="E134" s="1"/>
      <c r="F134" s="1"/>
      <c r="G134" s="1"/>
      <c r="H134" s="1"/>
      <c r="I134" s="5"/>
      <c r="J134" s="1"/>
      <c r="K134" s="1"/>
    </row>
    <row r="135" spans="1:11">
      <c r="A135" s="1">
        <v>118</v>
      </c>
      <c r="B135" s="84" t="str">
        <f t="shared" si="1"/>
        <v/>
      </c>
      <c r="C135" s="85" t="str">
        <f>IF(E135="","",VLOOKUP(E135,コード!$D$2:$F$121,2,0))</f>
        <v/>
      </c>
      <c r="D135" s="1"/>
      <c r="E135" s="1"/>
      <c r="F135" s="1"/>
      <c r="G135" s="1"/>
      <c r="H135" s="1"/>
      <c r="I135" s="5"/>
      <c r="J135" s="1"/>
      <c r="K135" s="1"/>
    </row>
    <row r="136" spans="1:11">
      <c r="A136" s="1">
        <v>119</v>
      </c>
      <c r="B136" s="84" t="str">
        <f t="shared" si="1"/>
        <v/>
      </c>
      <c r="C136" s="85" t="str">
        <f>IF(E136="","",VLOOKUP(E136,コード!$D$2:$F$121,2,0))</f>
        <v/>
      </c>
      <c r="D136" s="1"/>
      <c r="E136" s="1"/>
      <c r="F136" s="1"/>
      <c r="G136" s="1"/>
      <c r="H136" s="1"/>
      <c r="I136" s="5"/>
      <c r="J136" s="1"/>
      <c r="K136" s="1"/>
    </row>
    <row r="137" spans="1:11">
      <c r="A137" s="1">
        <v>120</v>
      </c>
      <c r="B137" s="84" t="str">
        <f t="shared" si="1"/>
        <v/>
      </c>
      <c r="C137" s="85" t="str">
        <f>IF(E137="","",VLOOKUP(E137,コード!$D$2:$F$121,2,0))</f>
        <v/>
      </c>
      <c r="D137" s="1"/>
      <c r="E137" s="1"/>
      <c r="F137" s="1"/>
      <c r="G137" s="1"/>
      <c r="H137" s="1"/>
      <c r="I137" s="5"/>
      <c r="J137" s="1"/>
      <c r="K137" s="1"/>
    </row>
    <row r="138" spans="1:11">
      <c r="A138" s="1">
        <v>121</v>
      </c>
      <c r="B138" s="84" t="str">
        <f t="shared" si="1"/>
        <v/>
      </c>
      <c r="C138" s="85" t="str">
        <f>IF(E138="","",VLOOKUP(E138,コード!$D$2:$F$121,2,0))</f>
        <v/>
      </c>
      <c r="D138" s="1"/>
      <c r="E138" s="1"/>
      <c r="F138" s="1"/>
      <c r="G138" s="1"/>
      <c r="H138" s="1"/>
      <c r="I138" s="5"/>
      <c r="J138" s="1"/>
      <c r="K138" s="1"/>
    </row>
    <row r="139" spans="1:11">
      <c r="A139" s="1">
        <v>122</v>
      </c>
      <c r="B139" s="84" t="str">
        <f t="shared" si="1"/>
        <v/>
      </c>
      <c r="C139" s="85" t="str">
        <f>IF(E139="","",VLOOKUP(E139,コード!$D$2:$F$121,2,0))</f>
        <v/>
      </c>
      <c r="D139" s="1"/>
      <c r="E139" s="1"/>
      <c r="F139" s="1"/>
      <c r="G139" s="1"/>
      <c r="H139" s="1"/>
      <c r="I139" s="5"/>
      <c r="J139" s="1"/>
      <c r="K139" s="1"/>
    </row>
    <row r="140" spans="1:11">
      <c r="A140" s="1">
        <v>123</v>
      </c>
      <c r="B140" s="84" t="str">
        <f t="shared" si="1"/>
        <v/>
      </c>
      <c r="C140" s="85" t="str">
        <f>IF(E140="","",VLOOKUP(E140,コード!$D$2:$F$121,2,0))</f>
        <v/>
      </c>
      <c r="D140" s="1"/>
      <c r="E140" s="1"/>
      <c r="F140" s="1"/>
      <c r="G140" s="1"/>
      <c r="H140" s="1"/>
      <c r="I140" s="5"/>
      <c r="J140" s="1"/>
      <c r="K140" s="1"/>
    </row>
    <row r="141" spans="1:11">
      <c r="A141" s="1">
        <v>124</v>
      </c>
      <c r="B141" s="84" t="str">
        <f t="shared" si="1"/>
        <v/>
      </c>
      <c r="C141" s="85" t="str">
        <f>IF(E141="","",VLOOKUP(E141,コード!$D$2:$F$121,2,0))</f>
        <v/>
      </c>
      <c r="D141" s="1"/>
      <c r="E141" s="1"/>
      <c r="F141" s="1"/>
      <c r="G141" s="1"/>
      <c r="H141" s="1"/>
      <c r="I141" s="5"/>
      <c r="J141" s="1"/>
      <c r="K141" s="1"/>
    </row>
    <row r="142" spans="1:11">
      <c r="A142" s="1">
        <v>125</v>
      </c>
      <c r="B142" s="84" t="str">
        <f t="shared" si="1"/>
        <v/>
      </c>
      <c r="C142" s="85" t="str">
        <f>IF(E142="","",VLOOKUP(E142,コード!$D$2:$F$121,2,0))</f>
        <v/>
      </c>
      <c r="D142" s="1"/>
      <c r="E142" s="1"/>
      <c r="F142" s="1"/>
      <c r="G142" s="1"/>
      <c r="H142" s="1"/>
      <c r="I142" s="5"/>
      <c r="J142" s="1"/>
      <c r="K142" s="1"/>
    </row>
    <row r="143" spans="1:11">
      <c r="A143" s="1">
        <v>126</v>
      </c>
      <c r="B143" s="84" t="str">
        <f t="shared" si="1"/>
        <v/>
      </c>
      <c r="C143" s="85" t="str">
        <f>IF(E143="","",VLOOKUP(E143,コード!$D$2:$F$121,2,0))</f>
        <v/>
      </c>
      <c r="D143" s="1"/>
      <c r="E143" s="1"/>
      <c r="F143" s="1"/>
      <c r="G143" s="1"/>
      <c r="H143" s="1"/>
      <c r="I143" s="5"/>
      <c r="J143" s="1"/>
      <c r="K143" s="1"/>
    </row>
    <row r="144" spans="1:11">
      <c r="A144" s="1">
        <v>127</v>
      </c>
      <c r="B144" s="84" t="str">
        <f t="shared" si="1"/>
        <v/>
      </c>
      <c r="C144" s="85" t="str">
        <f>IF(E144="","",VLOOKUP(E144,コード!$D$2:$F$121,2,0))</f>
        <v/>
      </c>
      <c r="D144" s="1"/>
      <c r="E144" s="1"/>
      <c r="F144" s="1"/>
      <c r="G144" s="1"/>
      <c r="H144" s="1"/>
      <c r="I144" s="5"/>
      <c r="J144" s="1"/>
      <c r="K144" s="1"/>
    </row>
    <row r="145" spans="1:11">
      <c r="A145" s="1">
        <v>128</v>
      </c>
      <c r="B145" s="84" t="str">
        <f t="shared" si="1"/>
        <v/>
      </c>
      <c r="C145" s="85" t="str">
        <f>IF(E145="","",VLOOKUP(E145,コード!$D$2:$F$121,2,0))</f>
        <v/>
      </c>
      <c r="D145" s="1"/>
      <c r="E145" s="1"/>
      <c r="F145" s="1"/>
      <c r="G145" s="1"/>
      <c r="H145" s="1"/>
      <c r="I145" s="5"/>
      <c r="J145" s="1"/>
      <c r="K145" s="1"/>
    </row>
    <row r="146" spans="1:11">
      <c r="A146" s="1">
        <v>129</v>
      </c>
      <c r="B146" s="84" t="str">
        <f t="shared" si="1"/>
        <v/>
      </c>
      <c r="C146" s="85" t="str">
        <f>IF(E146="","",VLOOKUP(E146,コード!$D$2:$F$121,2,0))</f>
        <v/>
      </c>
      <c r="D146" s="1"/>
      <c r="E146" s="1"/>
      <c r="F146" s="1"/>
      <c r="G146" s="1"/>
      <c r="H146" s="1"/>
      <c r="I146" s="5"/>
      <c r="J146" s="1"/>
      <c r="K146" s="1"/>
    </row>
    <row r="147" spans="1:11">
      <c r="A147" s="1">
        <v>130</v>
      </c>
      <c r="B147" s="84" t="str">
        <f t="shared" ref="B147:B210" si="2">IF(D147&lt;&gt;"",CHOOSE(D147,"指定","自由"),"")</f>
        <v/>
      </c>
      <c r="C147" s="85" t="str">
        <f>IF(E147="","",VLOOKUP(E147,コード!$D$2:$F$121,2,0))</f>
        <v/>
      </c>
      <c r="D147" s="1"/>
      <c r="E147" s="1"/>
      <c r="F147" s="1"/>
      <c r="G147" s="1"/>
      <c r="H147" s="1"/>
      <c r="I147" s="5"/>
      <c r="J147" s="1"/>
      <c r="K147" s="1"/>
    </row>
    <row r="148" spans="1:11">
      <c r="A148" s="1">
        <v>131</v>
      </c>
      <c r="B148" s="84" t="str">
        <f t="shared" si="2"/>
        <v/>
      </c>
      <c r="C148" s="85" t="str">
        <f>IF(E148="","",VLOOKUP(E148,コード!$D$2:$F$121,2,0))</f>
        <v/>
      </c>
      <c r="D148" s="1"/>
      <c r="E148" s="1"/>
      <c r="F148" s="1"/>
      <c r="G148" s="1"/>
      <c r="H148" s="1"/>
      <c r="I148" s="5"/>
      <c r="J148" s="1"/>
      <c r="K148" s="1"/>
    </row>
    <row r="149" spans="1:11">
      <c r="A149" s="1">
        <v>132</v>
      </c>
      <c r="B149" s="84" t="str">
        <f t="shared" si="2"/>
        <v/>
      </c>
      <c r="C149" s="85" t="str">
        <f>IF(E149="","",VLOOKUP(E149,コード!$D$2:$F$121,2,0))</f>
        <v/>
      </c>
      <c r="D149" s="1"/>
      <c r="E149" s="1"/>
      <c r="F149" s="1"/>
      <c r="G149" s="1"/>
      <c r="H149" s="1"/>
      <c r="I149" s="5"/>
      <c r="J149" s="1"/>
      <c r="K149" s="1"/>
    </row>
    <row r="150" spans="1:11">
      <c r="A150" s="1">
        <v>133</v>
      </c>
      <c r="B150" s="84" t="str">
        <f t="shared" si="2"/>
        <v/>
      </c>
      <c r="C150" s="85" t="str">
        <f>IF(E150="","",VLOOKUP(E150,コード!$D$2:$F$121,2,0))</f>
        <v/>
      </c>
      <c r="D150" s="1"/>
      <c r="E150" s="1"/>
      <c r="F150" s="1"/>
      <c r="G150" s="1"/>
      <c r="H150" s="1"/>
      <c r="I150" s="5"/>
      <c r="J150" s="1"/>
      <c r="K150" s="1"/>
    </row>
    <row r="151" spans="1:11">
      <c r="A151" s="1">
        <v>134</v>
      </c>
      <c r="B151" s="84" t="str">
        <f t="shared" si="2"/>
        <v/>
      </c>
      <c r="C151" s="85" t="str">
        <f>IF(E151="","",VLOOKUP(E151,コード!$D$2:$F$121,2,0))</f>
        <v/>
      </c>
      <c r="D151" s="1"/>
      <c r="E151" s="1"/>
      <c r="F151" s="1"/>
      <c r="G151" s="1"/>
      <c r="H151" s="1"/>
      <c r="I151" s="5"/>
      <c r="J151" s="1"/>
      <c r="K151" s="1"/>
    </row>
    <row r="152" spans="1:11">
      <c r="A152" s="1">
        <v>135</v>
      </c>
      <c r="B152" s="84" t="str">
        <f t="shared" si="2"/>
        <v/>
      </c>
      <c r="C152" s="85" t="str">
        <f>IF(E152="","",VLOOKUP(E152,コード!$D$2:$F$121,2,0))</f>
        <v/>
      </c>
      <c r="D152" s="1"/>
      <c r="E152" s="1"/>
      <c r="F152" s="1"/>
      <c r="G152" s="1"/>
      <c r="H152" s="1"/>
      <c r="I152" s="5"/>
      <c r="J152" s="1"/>
      <c r="K152" s="1"/>
    </row>
    <row r="153" spans="1:11">
      <c r="A153" s="1">
        <v>136</v>
      </c>
      <c r="B153" s="84" t="str">
        <f t="shared" si="2"/>
        <v/>
      </c>
      <c r="C153" s="85" t="str">
        <f>IF(E153="","",VLOOKUP(E153,コード!$D$2:$F$121,2,0))</f>
        <v/>
      </c>
      <c r="D153" s="1"/>
      <c r="E153" s="1"/>
      <c r="F153" s="1"/>
      <c r="G153" s="1"/>
      <c r="H153" s="1"/>
      <c r="I153" s="5"/>
      <c r="J153" s="1"/>
      <c r="K153" s="1"/>
    </row>
    <row r="154" spans="1:11">
      <c r="A154" s="1">
        <v>137</v>
      </c>
      <c r="B154" s="84" t="str">
        <f t="shared" si="2"/>
        <v/>
      </c>
      <c r="C154" s="85" t="str">
        <f>IF(E154="","",VLOOKUP(E154,コード!$D$2:$F$121,2,0))</f>
        <v/>
      </c>
      <c r="D154" s="1"/>
      <c r="E154" s="1"/>
      <c r="F154" s="1"/>
      <c r="G154" s="1"/>
      <c r="H154" s="1"/>
      <c r="I154" s="5"/>
      <c r="J154" s="1"/>
      <c r="K154" s="1"/>
    </row>
    <row r="155" spans="1:11">
      <c r="A155" s="1">
        <v>138</v>
      </c>
      <c r="B155" s="84" t="str">
        <f t="shared" si="2"/>
        <v/>
      </c>
      <c r="C155" s="85" t="str">
        <f>IF(E155="","",VLOOKUP(E155,コード!$D$2:$F$121,2,0))</f>
        <v/>
      </c>
      <c r="D155" s="1"/>
      <c r="E155" s="1"/>
      <c r="F155" s="1"/>
      <c r="G155" s="1"/>
      <c r="H155" s="1"/>
      <c r="I155" s="5"/>
      <c r="J155" s="1"/>
      <c r="K155" s="1"/>
    </row>
    <row r="156" spans="1:11">
      <c r="A156" s="1">
        <v>139</v>
      </c>
      <c r="B156" s="84" t="str">
        <f t="shared" si="2"/>
        <v/>
      </c>
      <c r="C156" s="85" t="str">
        <f>IF(E156="","",VLOOKUP(E156,コード!$D$2:$F$121,2,0))</f>
        <v/>
      </c>
      <c r="D156" s="1"/>
      <c r="E156" s="1"/>
      <c r="F156" s="1"/>
      <c r="G156" s="1"/>
      <c r="H156" s="1"/>
      <c r="I156" s="5"/>
      <c r="J156" s="1"/>
      <c r="K156" s="1"/>
    </row>
    <row r="157" spans="1:11">
      <c r="A157" s="1">
        <v>140</v>
      </c>
      <c r="B157" s="84" t="str">
        <f t="shared" si="2"/>
        <v/>
      </c>
      <c r="C157" s="85" t="str">
        <f>IF(E157="","",VLOOKUP(E157,コード!$D$2:$F$121,2,0))</f>
        <v/>
      </c>
      <c r="D157" s="1"/>
      <c r="E157" s="1"/>
      <c r="F157" s="1"/>
      <c r="G157" s="1"/>
      <c r="H157" s="1"/>
      <c r="I157" s="5"/>
      <c r="J157" s="1"/>
      <c r="K157" s="1"/>
    </row>
    <row r="158" spans="1:11">
      <c r="A158" s="1">
        <v>141</v>
      </c>
      <c r="B158" s="84" t="str">
        <f t="shared" si="2"/>
        <v/>
      </c>
      <c r="C158" s="85" t="str">
        <f>IF(E158="","",VLOOKUP(E158,コード!$D$2:$F$121,2,0))</f>
        <v/>
      </c>
      <c r="D158" s="1"/>
      <c r="E158" s="1"/>
      <c r="F158" s="1"/>
      <c r="G158" s="1"/>
      <c r="H158" s="1"/>
      <c r="I158" s="5"/>
      <c r="J158" s="1"/>
      <c r="K158" s="1"/>
    </row>
    <row r="159" spans="1:11">
      <c r="A159" s="1">
        <v>142</v>
      </c>
      <c r="B159" s="84" t="str">
        <f t="shared" si="2"/>
        <v/>
      </c>
      <c r="C159" s="85" t="str">
        <f>IF(E159="","",VLOOKUP(E159,コード!$D$2:$F$121,2,0))</f>
        <v/>
      </c>
      <c r="D159" s="1"/>
      <c r="E159" s="1"/>
      <c r="F159" s="1"/>
      <c r="G159" s="1"/>
      <c r="H159" s="1"/>
      <c r="I159" s="5"/>
      <c r="J159" s="1"/>
      <c r="K159" s="1"/>
    </row>
    <row r="160" spans="1:11">
      <c r="A160" s="1">
        <v>143</v>
      </c>
      <c r="B160" s="84" t="str">
        <f t="shared" si="2"/>
        <v/>
      </c>
      <c r="C160" s="85" t="str">
        <f>IF(E160="","",VLOOKUP(E160,コード!$D$2:$F$121,2,0))</f>
        <v/>
      </c>
      <c r="D160" s="1"/>
      <c r="E160" s="1"/>
      <c r="F160" s="1"/>
      <c r="G160" s="1"/>
      <c r="H160" s="1"/>
      <c r="I160" s="5"/>
      <c r="J160" s="1"/>
      <c r="K160" s="1"/>
    </row>
    <row r="161" spans="1:11">
      <c r="A161" s="1">
        <v>144</v>
      </c>
      <c r="B161" s="84" t="str">
        <f t="shared" si="2"/>
        <v/>
      </c>
      <c r="C161" s="85" t="str">
        <f>IF(E161="","",VLOOKUP(E161,コード!$D$2:$F$121,2,0))</f>
        <v/>
      </c>
      <c r="D161" s="1"/>
      <c r="E161" s="1"/>
      <c r="F161" s="1"/>
      <c r="G161" s="1"/>
      <c r="H161" s="1"/>
      <c r="I161" s="5"/>
      <c r="J161" s="1"/>
      <c r="K161" s="1"/>
    </row>
    <row r="162" spans="1:11">
      <c r="A162" s="1">
        <v>145</v>
      </c>
      <c r="B162" s="84" t="str">
        <f t="shared" si="2"/>
        <v/>
      </c>
      <c r="C162" s="85" t="str">
        <f>IF(E162="","",VLOOKUP(E162,コード!$D$2:$F$121,2,0))</f>
        <v/>
      </c>
      <c r="D162" s="1"/>
      <c r="E162" s="1"/>
      <c r="F162" s="1"/>
      <c r="G162" s="1"/>
      <c r="H162" s="1"/>
      <c r="I162" s="5"/>
      <c r="J162" s="1"/>
      <c r="K162" s="1"/>
    </row>
    <row r="163" spans="1:11">
      <c r="A163" s="1">
        <v>146</v>
      </c>
      <c r="B163" s="84" t="str">
        <f t="shared" si="2"/>
        <v/>
      </c>
      <c r="C163" s="85" t="str">
        <f>IF(E163="","",VLOOKUP(E163,コード!$D$2:$F$121,2,0))</f>
        <v/>
      </c>
      <c r="D163" s="1"/>
      <c r="E163" s="1"/>
      <c r="F163" s="1"/>
      <c r="G163" s="1"/>
      <c r="H163" s="1"/>
      <c r="I163" s="5"/>
      <c r="J163" s="1"/>
      <c r="K163" s="1"/>
    </row>
    <row r="164" spans="1:11">
      <c r="A164" s="1">
        <v>147</v>
      </c>
      <c r="B164" s="84" t="str">
        <f t="shared" si="2"/>
        <v/>
      </c>
      <c r="C164" s="85" t="str">
        <f>IF(E164="","",VLOOKUP(E164,コード!$D$2:$F$121,2,0))</f>
        <v/>
      </c>
      <c r="D164" s="1"/>
      <c r="E164" s="1"/>
      <c r="F164" s="1"/>
      <c r="G164" s="1"/>
      <c r="H164" s="1"/>
      <c r="I164" s="5"/>
      <c r="J164" s="1"/>
      <c r="K164" s="1"/>
    </row>
    <row r="165" spans="1:11">
      <c r="A165" s="1">
        <v>148</v>
      </c>
      <c r="B165" s="84" t="str">
        <f t="shared" si="2"/>
        <v/>
      </c>
      <c r="C165" s="85" t="str">
        <f>IF(E165="","",VLOOKUP(E165,コード!$D$2:$F$121,2,0))</f>
        <v/>
      </c>
      <c r="D165" s="1"/>
      <c r="E165" s="1"/>
      <c r="F165" s="1"/>
      <c r="G165" s="1"/>
      <c r="H165" s="1"/>
      <c r="I165" s="5"/>
      <c r="J165" s="1"/>
      <c r="K165" s="1"/>
    </row>
    <row r="166" spans="1:11">
      <c r="A166" s="1">
        <v>149</v>
      </c>
      <c r="B166" s="84" t="str">
        <f t="shared" si="2"/>
        <v/>
      </c>
      <c r="C166" s="85" t="str">
        <f>IF(E166="","",VLOOKUP(E166,コード!$D$2:$F$121,2,0))</f>
        <v/>
      </c>
      <c r="D166" s="1"/>
      <c r="E166" s="1"/>
      <c r="F166" s="1"/>
      <c r="G166" s="1"/>
      <c r="H166" s="1"/>
      <c r="I166" s="5"/>
      <c r="J166" s="1"/>
      <c r="K166" s="1"/>
    </row>
    <row r="167" spans="1:11">
      <c r="A167" s="1">
        <v>150</v>
      </c>
      <c r="B167" s="84" t="str">
        <f t="shared" si="2"/>
        <v/>
      </c>
      <c r="C167" s="85" t="str">
        <f>IF(E167="","",VLOOKUP(E167,コード!$D$2:$F$121,2,0))</f>
        <v/>
      </c>
      <c r="D167" s="1"/>
      <c r="E167" s="1"/>
      <c r="F167" s="1"/>
      <c r="G167" s="1"/>
      <c r="H167" s="1"/>
      <c r="I167" s="5"/>
      <c r="J167" s="1"/>
      <c r="K167" s="1"/>
    </row>
    <row r="168" spans="1:11">
      <c r="A168" s="1">
        <v>151</v>
      </c>
      <c r="B168" s="84" t="str">
        <f t="shared" si="2"/>
        <v/>
      </c>
      <c r="C168" s="85" t="str">
        <f>IF(E168="","",VLOOKUP(E168,コード!$D$2:$F$121,2,0))</f>
        <v/>
      </c>
      <c r="D168" s="1"/>
      <c r="E168" s="1"/>
      <c r="F168" s="1"/>
      <c r="G168" s="1"/>
      <c r="H168" s="1"/>
      <c r="I168" s="5"/>
      <c r="J168" s="1"/>
      <c r="K168" s="1"/>
    </row>
    <row r="169" spans="1:11">
      <c r="A169" s="1">
        <v>152</v>
      </c>
      <c r="B169" s="84" t="str">
        <f t="shared" si="2"/>
        <v/>
      </c>
      <c r="C169" s="85" t="str">
        <f>IF(E169="","",VLOOKUP(E169,コード!$D$2:$F$121,2,0))</f>
        <v/>
      </c>
      <c r="D169" s="1"/>
      <c r="E169" s="1"/>
      <c r="F169" s="1"/>
      <c r="G169" s="1"/>
      <c r="H169" s="1"/>
      <c r="I169" s="5"/>
      <c r="J169" s="1"/>
      <c r="K169" s="1"/>
    </row>
    <row r="170" spans="1:11">
      <c r="A170" s="1">
        <v>153</v>
      </c>
      <c r="B170" s="84" t="str">
        <f t="shared" si="2"/>
        <v/>
      </c>
      <c r="C170" s="85" t="str">
        <f>IF(E170="","",VLOOKUP(E170,コード!$D$2:$F$121,2,0))</f>
        <v/>
      </c>
      <c r="D170" s="1"/>
      <c r="E170" s="1"/>
      <c r="F170" s="1"/>
      <c r="G170" s="1"/>
      <c r="H170" s="1"/>
      <c r="I170" s="5"/>
      <c r="J170" s="1"/>
      <c r="K170" s="1"/>
    </row>
    <row r="171" spans="1:11">
      <c r="A171" s="1">
        <v>154</v>
      </c>
      <c r="B171" s="84" t="str">
        <f t="shared" si="2"/>
        <v/>
      </c>
      <c r="C171" s="85" t="str">
        <f>IF(E171="","",VLOOKUP(E171,コード!$D$2:$F$121,2,0))</f>
        <v/>
      </c>
      <c r="D171" s="1"/>
      <c r="E171" s="1"/>
      <c r="F171" s="1"/>
      <c r="G171" s="1"/>
      <c r="H171" s="1"/>
      <c r="I171" s="5"/>
      <c r="J171" s="1"/>
      <c r="K171" s="1"/>
    </row>
    <row r="172" spans="1:11">
      <c r="A172" s="1">
        <v>155</v>
      </c>
      <c r="B172" s="84" t="str">
        <f t="shared" si="2"/>
        <v/>
      </c>
      <c r="C172" s="85" t="str">
        <f>IF(E172="","",VLOOKUP(E172,コード!$D$2:$F$121,2,0))</f>
        <v/>
      </c>
      <c r="D172" s="1"/>
      <c r="E172" s="1"/>
      <c r="F172" s="1"/>
      <c r="G172" s="1"/>
      <c r="H172" s="1"/>
      <c r="I172" s="5"/>
      <c r="J172" s="1"/>
      <c r="K172" s="1"/>
    </row>
    <row r="173" spans="1:11">
      <c r="A173" s="1">
        <v>156</v>
      </c>
      <c r="B173" s="84" t="str">
        <f t="shared" si="2"/>
        <v/>
      </c>
      <c r="C173" s="85" t="str">
        <f>IF(E173="","",VLOOKUP(E173,コード!$D$2:$F$121,2,0))</f>
        <v/>
      </c>
      <c r="D173" s="1"/>
      <c r="E173" s="1"/>
      <c r="F173" s="1"/>
      <c r="G173" s="1"/>
      <c r="H173" s="1"/>
      <c r="I173" s="5"/>
      <c r="J173" s="1"/>
      <c r="K173" s="1"/>
    </row>
    <row r="174" spans="1:11">
      <c r="A174" s="1">
        <v>157</v>
      </c>
      <c r="B174" s="84" t="str">
        <f t="shared" si="2"/>
        <v/>
      </c>
      <c r="C174" s="85" t="str">
        <f>IF(E174="","",VLOOKUP(E174,コード!$D$2:$F$121,2,0))</f>
        <v/>
      </c>
      <c r="D174" s="1"/>
      <c r="E174" s="1"/>
      <c r="F174" s="1"/>
      <c r="G174" s="1"/>
      <c r="H174" s="1"/>
      <c r="I174" s="5"/>
      <c r="J174" s="1"/>
      <c r="K174" s="1"/>
    </row>
    <row r="175" spans="1:11">
      <c r="A175" s="1">
        <v>158</v>
      </c>
      <c r="B175" s="84" t="str">
        <f t="shared" si="2"/>
        <v/>
      </c>
      <c r="C175" s="85" t="str">
        <f>IF(E175="","",VLOOKUP(E175,コード!$D$2:$F$121,2,0))</f>
        <v/>
      </c>
      <c r="D175" s="1"/>
      <c r="E175" s="1"/>
      <c r="F175" s="1"/>
      <c r="G175" s="1"/>
      <c r="H175" s="1"/>
      <c r="I175" s="5"/>
      <c r="J175" s="1"/>
      <c r="K175" s="1"/>
    </row>
    <row r="176" spans="1:11">
      <c r="A176" s="1">
        <v>159</v>
      </c>
      <c r="B176" s="84" t="str">
        <f t="shared" si="2"/>
        <v/>
      </c>
      <c r="C176" s="85" t="str">
        <f>IF(E176="","",VLOOKUP(E176,コード!$D$2:$F$121,2,0))</f>
        <v/>
      </c>
      <c r="D176" s="1"/>
      <c r="E176" s="1"/>
      <c r="F176" s="1"/>
      <c r="G176" s="1"/>
      <c r="H176" s="1"/>
      <c r="I176" s="5"/>
      <c r="J176" s="1"/>
      <c r="K176" s="1"/>
    </row>
    <row r="177" spans="1:11">
      <c r="A177" s="1">
        <v>160</v>
      </c>
      <c r="B177" s="84" t="str">
        <f t="shared" si="2"/>
        <v/>
      </c>
      <c r="C177" s="85" t="str">
        <f>IF(E177="","",VLOOKUP(E177,コード!$D$2:$F$121,2,0))</f>
        <v/>
      </c>
      <c r="D177" s="1"/>
      <c r="E177" s="1"/>
      <c r="F177" s="1"/>
      <c r="G177" s="1"/>
      <c r="H177" s="1"/>
      <c r="I177" s="5"/>
      <c r="J177" s="1"/>
      <c r="K177" s="1"/>
    </row>
    <row r="178" spans="1:11">
      <c r="A178" s="1">
        <v>161</v>
      </c>
      <c r="B178" s="84" t="str">
        <f t="shared" si="2"/>
        <v/>
      </c>
      <c r="C178" s="85" t="str">
        <f>IF(E178="","",VLOOKUP(E178,コード!$D$2:$F$121,2,0))</f>
        <v/>
      </c>
      <c r="D178" s="1"/>
      <c r="E178" s="1"/>
      <c r="F178" s="1"/>
      <c r="G178" s="1"/>
      <c r="H178" s="1"/>
      <c r="I178" s="5"/>
      <c r="J178" s="1"/>
      <c r="K178" s="1"/>
    </row>
    <row r="179" spans="1:11">
      <c r="A179" s="1">
        <v>162</v>
      </c>
      <c r="B179" s="84" t="str">
        <f t="shared" si="2"/>
        <v/>
      </c>
      <c r="C179" s="85" t="str">
        <f>IF(E179="","",VLOOKUP(E179,コード!$D$2:$F$121,2,0))</f>
        <v/>
      </c>
      <c r="D179" s="1"/>
      <c r="E179" s="1"/>
      <c r="F179" s="1"/>
      <c r="G179" s="1"/>
      <c r="H179" s="1"/>
      <c r="I179" s="5"/>
      <c r="J179" s="1"/>
      <c r="K179" s="1"/>
    </row>
    <row r="180" spans="1:11">
      <c r="A180" s="1">
        <v>163</v>
      </c>
      <c r="B180" s="84" t="str">
        <f t="shared" si="2"/>
        <v/>
      </c>
      <c r="C180" s="85" t="str">
        <f>IF(E180="","",VLOOKUP(E180,コード!$D$2:$F$121,2,0))</f>
        <v/>
      </c>
      <c r="D180" s="1"/>
      <c r="E180" s="1"/>
      <c r="F180" s="1"/>
      <c r="G180" s="1"/>
      <c r="H180" s="1"/>
      <c r="I180" s="5"/>
      <c r="J180" s="1"/>
      <c r="K180" s="1"/>
    </row>
    <row r="181" spans="1:11">
      <c r="A181" s="1">
        <v>164</v>
      </c>
      <c r="B181" s="84" t="str">
        <f t="shared" si="2"/>
        <v/>
      </c>
      <c r="C181" s="85" t="str">
        <f>IF(E181="","",VLOOKUP(E181,コード!$D$2:$F$121,2,0))</f>
        <v/>
      </c>
      <c r="D181" s="1"/>
      <c r="E181" s="1"/>
      <c r="F181" s="1"/>
      <c r="G181" s="1"/>
      <c r="H181" s="1"/>
      <c r="I181" s="5"/>
      <c r="J181" s="1"/>
      <c r="K181" s="1"/>
    </row>
    <row r="182" spans="1:11">
      <c r="A182" s="1">
        <v>165</v>
      </c>
      <c r="B182" s="84" t="str">
        <f t="shared" si="2"/>
        <v/>
      </c>
      <c r="C182" s="85" t="str">
        <f>IF(E182="","",VLOOKUP(E182,コード!$D$2:$F$121,2,0))</f>
        <v/>
      </c>
      <c r="D182" s="1"/>
      <c r="E182" s="1"/>
      <c r="F182" s="1"/>
      <c r="G182" s="1"/>
      <c r="H182" s="1"/>
      <c r="I182" s="5"/>
      <c r="J182" s="1"/>
      <c r="K182" s="1"/>
    </row>
    <row r="183" spans="1:11">
      <c r="A183" s="1">
        <v>166</v>
      </c>
      <c r="B183" s="84" t="str">
        <f t="shared" si="2"/>
        <v/>
      </c>
      <c r="C183" s="85" t="str">
        <f>IF(E183="","",VLOOKUP(E183,コード!$D$2:$F$121,2,0))</f>
        <v/>
      </c>
      <c r="D183" s="1"/>
      <c r="E183" s="1"/>
      <c r="F183" s="1"/>
      <c r="G183" s="1"/>
      <c r="H183" s="1"/>
      <c r="I183" s="5"/>
      <c r="J183" s="1"/>
      <c r="K183" s="1"/>
    </row>
    <row r="184" spans="1:11">
      <c r="A184" s="1">
        <v>167</v>
      </c>
      <c r="B184" s="84" t="str">
        <f t="shared" si="2"/>
        <v/>
      </c>
      <c r="C184" s="85" t="str">
        <f>IF(E184="","",VLOOKUP(E184,コード!$D$2:$F$121,2,0))</f>
        <v/>
      </c>
      <c r="D184" s="1"/>
      <c r="E184" s="1"/>
      <c r="F184" s="1"/>
      <c r="G184" s="1"/>
      <c r="H184" s="1"/>
      <c r="I184" s="5"/>
      <c r="J184" s="1"/>
      <c r="K184" s="1"/>
    </row>
    <row r="185" spans="1:11">
      <c r="A185" s="1">
        <v>168</v>
      </c>
      <c r="B185" s="84" t="str">
        <f t="shared" si="2"/>
        <v/>
      </c>
      <c r="C185" s="85" t="str">
        <f>IF(E185="","",VLOOKUP(E185,コード!$D$2:$F$121,2,0))</f>
        <v/>
      </c>
      <c r="D185" s="1"/>
      <c r="E185" s="1"/>
      <c r="F185" s="1"/>
      <c r="G185" s="1"/>
      <c r="H185" s="1"/>
      <c r="I185" s="5"/>
      <c r="J185" s="1"/>
      <c r="K185" s="1"/>
    </row>
    <row r="186" spans="1:11">
      <c r="A186" s="1">
        <v>169</v>
      </c>
      <c r="B186" s="84" t="str">
        <f t="shared" si="2"/>
        <v/>
      </c>
      <c r="C186" s="85" t="str">
        <f>IF(E186="","",VLOOKUP(E186,コード!$D$2:$F$121,2,0))</f>
        <v/>
      </c>
      <c r="D186" s="1"/>
      <c r="E186" s="1"/>
      <c r="F186" s="1"/>
      <c r="G186" s="1"/>
      <c r="H186" s="1"/>
      <c r="I186" s="5"/>
      <c r="J186" s="1"/>
      <c r="K186" s="1"/>
    </row>
    <row r="187" spans="1:11">
      <c r="A187" s="1">
        <v>170</v>
      </c>
      <c r="B187" s="84" t="str">
        <f t="shared" si="2"/>
        <v/>
      </c>
      <c r="C187" s="85" t="str">
        <f>IF(E187="","",VLOOKUP(E187,コード!$D$2:$F$121,2,0))</f>
        <v/>
      </c>
      <c r="D187" s="1"/>
      <c r="E187" s="1"/>
      <c r="F187" s="1"/>
      <c r="G187" s="1"/>
      <c r="H187" s="1"/>
      <c r="I187" s="5"/>
      <c r="J187" s="1"/>
      <c r="K187" s="1"/>
    </row>
    <row r="188" spans="1:11">
      <c r="A188" s="1">
        <v>171</v>
      </c>
      <c r="B188" s="84" t="str">
        <f t="shared" si="2"/>
        <v/>
      </c>
      <c r="C188" s="85" t="str">
        <f>IF(E188="","",VLOOKUP(E188,コード!$D$2:$F$121,2,0))</f>
        <v/>
      </c>
      <c r="D188" s="1"/>
      <c r="E188" s="1"/>
      <c r="F188" s="1"/>
      <c r="G188" s="1"/>
      <c r="H188" s="1"/>
      <c r="I188" s="5"/>
      <c r="J188" s="1"/>
      <c r="K188" s="1"/>
    </row>
    <row r="189" spans="1:11">
      <c r="A189" s="1">
        <v>172</v>
      </c>
      <c r="B189" s="84" t="str">
        <f t="shared" si="2"/>
        <v/>
      </c>
      <c r="C189" s="85" t="str">
        <f>IF(E189="","",VLOOKUP(E189,コード!$D$2:$F$121,2,0))</f>
        <v/>
      </c>
      <c r="D189" s="1"/>
      <c r="E189" s="1"/>
      <c r="F189" s="1"/>
      <c r="G189" s="1"/>
      <c r="H189" s="1"/>
      <c r="I189" s="5"/>
      <c r="J189" s="1"/>
      <c r="K189" s="1"/>
    </row>
    <row r="190" spans="1:11">
      <c r="A190" s="1">
        <v>173</v>
      </c>
      <c r="B190" s="84" t="str">
        <f t="shared" si="2"/>
        <v/>
      </c>
      <c r="C190" s="85" t="str">
        <f>IF(E190="","",VLOOKUP(E190,コード!$D$2:$F$121,2,0))</f>
        <v/>
      </c>
      <c r="D190" s="1"/>
      <c r="E190" s="1"/>
      <c r="F190" s="1"/>
      <c r="G190" s="1"/>
      <c r="H190" s="1"/>
      <c r="I190" s="5"/>
      <c r="J190" s="1"/>
      <c r="K190" s="1"/>
    </row>
    <row r="191" spans="1:11">
      <c r="A191" s="1">
        <v>174</v>
      </c>
      <c r="B191" s="84" t="str">
        <f t="shared" si="2"/>
        <v/>
      </c>
      <c r="C191" s="85" t="str">
        <f>IF(E191="","",VLOOKUP(E191,コード!$D$2:$F$121,2,0))</f>
        <v/>
      </c>
      <c r="D191" s="1"/>
      <c r="E191" s="1"/>
      <c r="F191" s="1"/>
      <c r="G191" s="1"/>
      <c r="H191" s="1"/>
      <c r="I191" s="5"/>
      <c r="J191" s="1"/>
      <c r="K191" s="1"/>
    </row>
    <row r="192" spans="1:11">
      <c r="A192" s="1">
        <v>175</v>
      </c>
      <c r="B192" s="84" t="str">
        <f t="shared" si="2"/>
        <v/>
      </c>
      <c r="C192" s="85" t="str">
        <f>IF(E192="","",VLOOKUP(E192,コード!$D$2:$F$121,2,0))</f>
        <v/>
      </c>
      <c r="D192" s="1"/>
      <c r="E192" s="1"/>
      <c r="F192" s="1"/>
      <c r="G192" s="1"/>
      <c r="H192" s="1"/>
      <c r="I192" s="5"/>
      <c r="J192" s="1"/>
      <c r="K192" s="1"/>
    </row>
    <row r="193" spans="1:11">
      <c r="A193" s="1">
        <v>176</v>
      </c>
      <c r="B193" s="84" t="str">
        <f t="shared" si="2"/>
        <v/>
      </c>
      <c r="C193" s="85" t="str">
        <f>IF(E193="","",VLOOKUP(E193,コード!$D$2:$F$121,2,0))</f>
        <v/>
      </c>
      <c r="D193" s="1"/>
      <c r="E193" s="1"/>
      <c r="F193" s="1"/>
      <c r="G193" s="1"/>
      <c r="H193" s="1"/>
      <c r="I193" s="5"/>
      <c r="J193" s="1"/>
      <c r="K193" s="1"/>
    </row>
    <row r="194" spans="1:11">
      <c r="A194" s="1">
        <v>177</v>
      </c>
      <c r="B194" s="84" t="str">
        <f t="shared" si="2"/>
        <v/>
      </c>
      <c r="C194" s="85" t="str">
        <f>IF(E194="","",VLOOKUP(E194,コード!$D$2:$F$121,2,0))</f>
        <v/>
      </c>
      <c r="D194" s="1"/>
      <c r="E194" s="1"/>
      <c r="F194" s="1"/>
      <c r="G194" s="1"/>
      <c r="H194" s="1"/>
      <c r="I194" s="5"/>
      <c r="J194" s="1"/>
      <c r="K194" s="1"/>
    </row>
    <row r="195" spans="1:11">
      <c r="A195" s="1">
        <v>178</v>
      </c>
      <c r="B195" s="84" t="str">
        <f t="shared" si="2"/>
        <v/>
      </c>
      <c r="C195" s="85" t="str">
        <f>IF(E195="","",VLOOKUP(E195,コード!$D$2:$F$121,2,0))</f>
        <v/>
      </c>
      <c r="D195" s="1"/>
      <c r="E195" s="1"/>
      <c r="F195" s="1"/>
      <c r="G195" s="1"/>
      <c r="H195" s="1"/>
      <c r="I195" s="5"/>
      <c r="J195" s="1"/>
      <c r="K195" s="1"/>
    </row>
    <row r="196" spans="1:11">
      <c r="A196" s="1">
        <v>179</v>
      </c>
      <c r="B196" s="84" t="str">
        <f t="shared" si="2"/>
        <v/>
      </c>
      <c r="C196" s="85" t="str">
        <f>IF(E196="","",VLOOKUP(E196,コード!$D$2:$F$121,2,0))</f>
        <v/>
      </c>
      <c r="D196" s="1"/>
      <c r="E196" s="1"/>
      <c r="F196" s="1"/>
      <c r="G196" s="1"/>
      <c r="H196" s="1"/>
      <c r="I196" s="5"/>
      <c r="J196" s="1"/>
      <c r="K196" s="1"/>
    </row>
    <row r="197" spans="1:11">
      <c r="A197" s="1">
        <v>180</v>
      </c>
      <c r="B197" s="84" t="str">
        <f t="shared" si="2"/>
        <v/>
      </c>
      <c r="C197" s="85" t="str">
        <f>IF(E197="","",VLOOKUP(E197,コード!$D$2:$F$121,2,0))</f>
        <v/>
      </c>
      <c r="D197" s="1"/>
      <c r="E197" s="1"/>
      <c r="F197" s="1"/>
      <c r="G197" s="1"/>
      <c r="H197" s="1"/>
      <c r="I197" s="5"/>
      <c r="J197" s="1"/>
      <c r="K197" s="1"/>
    </row>
    <row r="198" spans="1:11">
      <c r="A198" s="1">
        <v>181</v>
      </c>
      <c r="B198" s="84" t="str">
        <f t="shared" si="2"/>
        <v/>
      </c>
      <c r="C198" s="85" t="str">
        <f>IF(E198="","",VLOOKUP(E198,コード!$D$2:$F$121,2,0))</f>
        <v/>
      </c>
      <c r="D198" s="1"/>
      <c r="E198" s="1"/>
      <c r="F198" s="1"/>
      <c r="G198" s="1"/>
      <c r="H198" s="1"/>
      <c r="I198" s="5"/>
      <c r="J198" s="1"/>
      <c r="K198" s="1"/>
    </row>
    <row r="199" spans="1:11">
      <c r="A199" s="1">
        <v>182</v>
      </c>
      <c r="B199" s="84" t="str">
        <f t="shared" si="2"/>
        <v/>
      </c>
      <c r="C199" s="85" t="str">
        <f>IF(E199="","",VLOOKUP(E199,コード!$D$2:$F$121,2,0))</f>
        <v/>
      </c>
      <c r="D199" s="1"/>
      <c r="E199" s="1"/>
      <c r="F199" s="1"/>
      <c r="G199" s="1"/>
      <c r="H199" s="1"/>
      <c r="I199" s="5"/>
      <c r="J199" s="1"/>
      <c r="K199" s="1"/>
    </row>
    <row r="200" spans="1:11">
      <c r="A200" s="1">
        <v>183</v>
      </c>
      <c r="B200" s="84" t="str">
        <f t="shared" si="2"/>
        <v/>
      </c>
      <c r="C200" s="85" t="str">
        <f>IF(E200="","",VLOOKUP(E200,コード!$D$2:$F$121,2,0))</f>
        <v/>
      </c>
      <c r="D200" s="1"/>
      <c r="E200" s="1"/>
      <c r="F200" s="1"/>
      <c r="G200" s="1"/>
      <c r="H200" s="1"/>
      <c r="I200" s="5"/>
      <c r="J200" s="1"/>
      <c r="K200" s="1"/>
    </row>
    <row r="201" spans="1:11">
      <c r="A201" s="1">
        <v>184</v>
      </c>
      <c r="B201" s="84" t="str">
        <f t="shared" si="2"/>
        <v/>
      </c>
      <c r="C201" s="85" t="str">
        <f>IF(E201="","",VLOOKUP(E201,コード!$D$2:$F$121,2,0))</f>
        <v/>
      </c>
      <c r="D201" s="1"/>
      <c r="E201" s="1"/>
      <c r="F201" s="1"/>
      <c r="G201" s="1"/>
      <c r="H201" s="1"/>
      <c r="I201" s="5"/>
      <c r="J201" s="1"/>
      <c r="K201" s="1"/>
    </row>
    <row r="202" spans="1:11">
      <c r="A202" s="1">
        <v>185</v>
      </c>
      <c r="B202" s="84" t="str">
        <f t="shared" si="2"/>
        <v/>
      </c>
      <c r="C202" s="85" t="str">
        <f>IF(E202="","",VLOOKUP(E202,コード!$D$2:$F$121,2,0))</f>
        <v/>
      </c>
      <c r="D202" s="1"/>
      <c r="E202" s="1"/>
      <c r="F202" s="1"/>
      <c r="G202" s="1"/>
      <c r="H202" s="1"/>
      <c r="I202" s="5"/>
      <c r="J202" s="1"/>
      <c r="K202" s="1"/>
    </row>
    <row r="203" spans="1:11">
      <c r="A203" s="1">
        <v>186</v>
      </c>
      <c r="B203" s="84" t="str">
        <f t="shared" si="2"/>
        <v/>
      </c>
      <c r="C203" s="85" t="str">
        <f>IF(E203="","",VLOOKUP(E203,コード!$D$2:$F$121,2,0))</f>
        <v/>
      </c>
      <c r="D203" s="1"/>
      <c r="E203" s="1"/>
      <c r="F203" s="1"/>
      <c r="G203" s="1"/>
      <c r="H203" s="1"/>
      <c r="I203" s="5"/>
      <c r="J203" s="1"/>
      <c r="K203" s="1"/>
    </row>
    <row r="204" spans="1:11">
      <c r="A204" s="1">
        <v>187</v>
      </c>
      <c r="B204" s="84" t="str">
        <f t="shared" si="2"/>
        <v/>
      </c>
      <c r="C204" s="85" t="str">
        <f>IF(E204="","",VLOOKUP(E204,コード!$D$2:$F$121,2,0))</f>
        <v/>
      </c>
      <c r="D204" s="1"/>
      <c r="E204" s="1"/>
      <c r="F204" s="1"/>
      <c r="G204" s="1"/>
      <c r="H204" s="1"/>
      <c r="I204" s="5"/>
      <c r="J204" s="1"/>
      <c r="K204" s="1"/>
    </row>
    <row r="205" spans="1:11">
      <c r="A205" s="1">
        <v>188</v>
      </c>
      <c r="B205" s="84" t="str">
        <f t="shared" si="2"/>
        <v/>
      </c>
      <c r="C205" s="85" t="str">
        <f>IF(E205="","",VLOOKUP(E205,コード!$D$2:$F$121,2,0))</f>
        <v/>
      </c>
      <c r="D205" s="1"/>
      <c r="E205" s="1"/>
      <c r="F205" s="1"/>
      <c r="G205" s="1"/>
      <c r="H205" s="1"/>
      <c r="I205" s="5"/>
      <c r="J205" s="1"/>
      <c r="K205" s="1"/>
    </row>
    <row r="206" spans="1:11">
      <c r="A206" s="1">
        <v>189</v>
      </c>
      <c r="B206" s="84" t="str">
        <f t="shared" si="2"/>
        <v/>
      </c>
      <c r="C206" s="85" t="str">
        <f>IF(E206="","",VLOOKUP(E206,コード!$D$2:$F$121,2,0))</f>
        <v/>
      </c>
      <c r="D206" s="1"/>
      <c r="E206" s="1"/>
      <c r="F206" s="1"/>
      <c r="G206" s="1"/>
      <c r="H206" s="1"/>
      <c r="I206" s="5"/>
      <c r="J206" s="1"/>
      <c r="K206" s="1"/>
    </row>
    <row r="207" spans="1:11">
      <c r="A207" s="1">
        <v>190</v>
      </c>
      <c r="B207" s="84" t="str">
        <f t="shared" si="2"/>
        <v/>
      </c>
      <c r="C207" s="85" t="str">
        <f>IF(E207="","",VLOOKUP(E207,コード!$D$2:$F$121,2,0))</f>
        <v/>
      </c>
      <c r="D207" s="1"/>
      <c r="E207" s="1"/>
      <c r="F207" s="1"/>
      <c r="G207" s="1"/>
      <c r="H207" s="1"/>
      <c r="I207" s="5"/>
      <c r="J207" s="1"/>
      <c r="K207" s="1"/>
    </row>
    <row r="208" spans="1:11">
      <c r="A208" s="1">
        <v>191</v>
      </c>
      <c r="B208" s="84" t="str">
        <f t="shared" si="2"/>
        <v/>
      </c>
      <c r="C208" s="85" t="str">
        <f>IF(E208="","",VLOOKUP(E208,コード!$D$2:$F$121,2,0))</f>
        <v/>
      </c>
      <c r="D208" s="1"/>
      <c r="E208" s="1"/>
      <c r="F208" s="1"/>
      <c r="G208" s="1"/>
      <c r="H208" s="1"/>
      <c r="I208" s="5"/>
      <c r="J208" s="1"/>
      <c r="K208" s="1"/>
    </row>
    <row r="209" spans="1:11">
      <c r="A209" s="1">
        <v>192</v>
      </c>
      <c r="B209" s="84" t="str">
        <f t="shared" si="2"/>
        <v/>
      </c>
      <c r="C209" s="85" t="str">
        <f>IF(E209="","",VLOOKUP(E209,コード!$D$2:$F$121,2,0))</f>
        <v/>
      </c>
      <c r="D209" s="1"/>
      <c r="E209" s="1"/>
      <c r="F209" s="1"/>
      <c r="G209" s="1"/>
      <c r="H209" s="1"/>
      <c r="I209" s="5"/>
      <c r="J209" s="1"/>
      <c r="K209" s="1"/>
    </row>
    <row r="210" spans="1:11">
      <c r="A210" s="1">
        <v>193</v>
      </c>
      <c r="B210" s="84" t="str">
        <f t="shared" si="2"/>
        <v/>
      </c>
      <c r="C210" s="85" t="str">
        <f>IF(E210="","",VLOOKUP(E210,コード!$D$2:$F$121,2,0))</f>
        <v/>
      </c>
      <c r="D210" s="1"/>
      <c r="E210" s="1"/>
      <c r="F210" s="1"/>
      <c r="G210" s="1"/>
      <c r="H210" s="1"/>
      <c r="I210" s="5"/>
      <c r="J210" s="1"/>
      <c r="K210" s="1"/>
    </row>
    <row r="211" spans="1:11">
      <c r="A211" s="1">
        <v>194</v>
      </c>
      <c r="B211" s="84" t="str">
        <f t="shared" ref="B211:B257" si="3">IF(D211&lt;&gt;"",CHOOSE(D211,"指定","自由"),"")</f>
        <v/>
      </c>
      <c r="C211" s="85" t="str">
        <f>IF(E211="","",VLOOKUP(E211,コード!$D$2:$F$121,2,0))</f>
        <v/>
      </c>
      <c r="D211" s="1"/>
      <c r="E211" s="1"/>
      <c r="F211" s="1"/>
      <c r="G211" s="1"/>
      <c r="H211" s="1"/>
      <c r="I211" s="5"/>
      <c r="J211" s="1"/>
      <c r="K211" s="1"/>
    </row>
    <row r="212" spans="1:11">
      <c r="A212" s="1">
        <v>195</v>
      </c>
      <c r="B212" s="84" t="str">
        <f t="shared" si="3"/>
        <v/>
      </c>
      <c r="C212" s="85" t="str">
        <f>IF(E212="","",VLOOKUP(E212,コード!$D$2:$F$121,2,0))</f>
        <v/>
      </c>
      <c r="D212" s="1"/>
      <c r="E212" s="1"/>
      <c r="F212" s="1"/>
      <c r="G212" s="1"/>
      <c r="H212" s="1"/>
      <c r="I212" s="5"/>
      <c r="J212" s="1"/>
      <c r="K212" s="1"/>
    </row>
    <row r="213" spans="1:11">
      <c r="A213" s="1">
        <v>196</v>
      </c>
      <c r="B213" s="84" t="str">
        <f t="shared" si="3"/>
        <v/>
      </c>
      <c r="C213" s="85" t="str">
        <f>IF(E213="","",VLOOKUP(E213,コード!$D$2:$F$121,2,0))</f>
        <v/>
      </c>
      <c r="D213" s="1"/>
      <c r="E213" s="1"/>
      <c r="F213" s="1"/>
      <c r="G213" s="1"/>
      <c r="H213" s="1"/>
      <c r="I213" s="5"/>
      <c r="J213" s="1"/>
      <c r="K213" s="1"/>
    </row>
    <row r="214" spans="1:11">
      <c r="A214" s="1">
        <v>197</v>
      </c>
      <c r="B214" s="84" t="str">
        <f t="shared" si="3"/>
        <v/>
      </c>
      <c r="C214" s="85" t="str">
        <f>IF(E214="","",VLOOKUP(E214,コード!$D$2:$F$121,2,0))</f>
        <v/>
      </c>
      <c r="D214" s="1"/>
      <c r="E214" s="1"/>
      <c r="F214" s="1"/>
      <c r="G214" s="1"/>
      <c r="H214" s="1"/>
      <c r="I214" s="5"/>
      <c r="J214" s="1"/>
      <c r="K214" s="1"/>
    </row>
    <row r="215" spans="1:11">
      <c r="A215" s="1">
        <v>198</v>
      </c>
      <c r="B215" s="84" t="str">
        <f t="shared" si="3"/>
        <v/>
      </c>
      <c r="C215" s="85" t="str">
        <f>IF(E215="","",VLOOKUP(E215,コード!$D$2:$F$121,2,0))</f>
        <v/>
      </c>
      <c r="D215" s="1"/>
      <c r="E215" s="1"/>
      <c r="F215" s="1"/>
      <c r="G215" s="1"/>
      <c r="H215" s="1"/>
      <c r="I215" s="5"/>
      <c r="J215" s="1"/>
      <c r="K215" s="1"/>
    </row>
    <row r="216" spans="1:11">
      <c r="A216" s="1">
        <v>199</v>
      </c>
      <c r="B216" s="84" t="str">
        <f t="shared" si="3"/>
        <v/>
      </c>
      <c r="C216" s="85" t="str">
        <f>IF(E216="","",VLOOKUP(E216,コード!$D$2:$F$121,2,0))</f>
        <v/>
      </c>
      <c r="D216" s="1"/>
      <c r="E216" s="1"/>
      <c r="F216" s="1"/>
      <c r="G216" s="1"/>
      <c r="H216" s="1"/>
      <c r="I216" s="5"/>
      <c r="J216" s="1"/>
      <c r="K216" s="1"/>
    </row>
    <row r="217" spans="1:11">
      <c r="A217" s="1">
        <v>200</v>
      </c>
      <c r="B217" s="84" t="str">
        <f t="shared" si="3"/>
        <v/>
      </c>
      <c r="C217" s="85" t="str">
        <f>IF(E217="","",VLOOKUP(E217,コード!$D$2:$F$121,2,0))</f>
        <v/>
      </c>
      <c r="D217" s="1"/>
      <c r="E217" s="1"/>
      <c r="F217" s="1"/>
      <c r="G217" s="1"/>
      <c r="H217" s="1"/>
      <c r="I217" s="5"/>
      <c r="J217" s="1"/>
      <c r="K217" s="1"/>
    </row>
    <row r="218" spans="1:11">
      <c r="A218" s="1">
        <v>201</v>
      </c>
      <c r="B218" s="84" t="str">
        <f t="shared" si="3"/>
        <v/>
      </c>
      <c r="C218" s="85" t="str">
        <f>IF(E218="","",VLOOKUP(E218,コード!$D$2:$F$121,2,0))</f>
        <v/>
      </c>
      <c r="D218" s="1"/>
      <c r="E218" s="1"/>
      <c r="F218" s="1"/>
      <c r="G218" s="1"/>
      <c r="H218" s="1"/>
      <c r="I218" s="5"/>
      <c r="J218" s="1"/>
      <c r="K218" s="1"/>
    </row>
    <row r="219" spans="1:11">
      <c r="A219" s="1">
        <v>202</v>
      </c>
      <c r="B219" s="84" t="str">
        <f t="shared" si="3"/>
        <v/>
      </c>
      <c r="C219" s="85" t="str">
        <f>IF(E219="","",VLOOKUP(E219,コード!$D$2:$F$121,2,0))</f>
        <v/>
      </c>
      <c r="D219" s="1"/>
      <c r="E219" s="1"/>
      <c r="F219" s="1"/>
      <c r="G219" s="1"/>
      <c r="H219" s="1"/>
      <c r="I219" s="5"/>
      <c r="J219" s="1"/>
      <c r="K219" s="1"/>
    </row>
    <row r="220" spans="1:11">
      <c r="A220" s="1">
        <v>203</v>
      </c>
      <c r="B220" s="84" t="str">
        <f t="shared" si="3"/>
        <v/>
      </c>
      <c r="C220" s="85" t="str">
        <f>IF(E220="","",VLOOKUP(E220,コード!$D$2:$F$121,2,0))</f>
        <v/>
      </c>
      <c r="D220" s="1"/>
      <c r="E220" s="1"/>
      <c r="F220" s="1"/>
      <c r="G220" s="1"/>
      <c r="H220" s="1"/>
      <c r="I220" s="5"/>
      <c r="J220" s="1"/>
      <c r="K220" s="1"/>
    </row>
    <row r="221" spans="1:11">
      <c r="A221" s="1">
        <v>204</v>
      </c>
      <c r="B221" s="84" t="str">
        <f t="shared" si="3"/>
        <v/>
      </c>
      <c r="C221" s="85" t="str">
        <f>IF(E221="","",VLOOKUP(E221,コード!$D$2:$F$121,2,0))</f>
        <v/>
      </c>
      <c r="D221" s="1"/>
      <c r="E221" s="1"/>
      <c r="F221" s="1"/>
      <c r="G221" s="1"/>
      <c r="H221" s="1"/>
      <c r="I221" s="5"/>
      <c r="J221" s="1"/>
      <c r="K221" s="1"/>
    </row>
    <row r="222" spans="1:11">
      <c r="A222" s="1">
        <v>205</v>
      </c>
      <c r="B222" s="84" t="str">
        <f t="shared" si="3"/>
        <v/>
      </c>
      <c r="C222" s="85" t="str">
        <f>IF(E222="","",VLOOKUP(E222,コード!$D$2:$F$121,2,0))</f>
        <v/>
      </c>
      <c r="D222" s="1"/>
      <c r="E222" s="1"/>
      <c r="F222" s="1"/>
      <c r="G222" s="1"/>
      <c r="H222" s="1"/>
      <c r="I222" s="5"/>
      <c r="J222" s="1"/>
      <c r="K222" s="1"/>
    </row>
    <row r="223" spans="1:11">
      <c r="A223" s="1">
        <v>206</v>
      </c>
      <c r="B223" s="84" t="str">
        <f t="shared" si="3"/>
        <v/>
      </c>
      <c r="C223" s="85" t="str">
        <f>IF(E223="","",VLOOKUP(E223,コード!$D$2:$F$121,2,0))</f>
        <v/>
      </c>
      <c r="D223" s="1"/>
      <c r="E223" s="1"/>
      <c r="F223" s="1"/>
      <c r="G223" s="1"/>
      <c r="H223" s="1"/>
      <c r="I223" s="5"/>
      <c r="J223" s="1"/>
      <c r="K223" s="1"/>
    </row>
    <row r="224" spans="1:11">
      <c r="A224" s="1">
        <v>207</v>
      </c>
      <c r="B224" s="84" t="str">
        <f t="shared" si="3"/>
        <v/>
      </c>
      <c r="C224" s="85" t="str">
        <f>IF(E224="","",VLOOKUP(E224,コード!$D$2:$F$121,2,0))</f>
        <v/>
      </c>
      <c r="D224" s="1"/>
      <c r="E224" s="1"/>
      <c r="F224" s="1"/>
      <c r="G224" s="1"/>
      <c r="H224" s="1"/>
      <c r="I224" s="5"/>
      <c r="J224" s="1"/>
      <c r="K224" s="1"/>
    </row>
    <row r="225" spans="1:11">
      <c r="A225" s="1">
        <v>208</v>
      </c>
      <c r="B225" s="84" t="str">
        <f t="shared" si="3"/>
        <v/>
      </c>
      <c r="C225" s="85" t="str">
        <f>IF(E225="","",VLOOKUP(E225,コード!$D$2:$F$121,2,0))</f>
        <v/>
      </c>
      <c r="D225" s="1"/>
      <c r="E225" s="1"/>
      <c r="F225" s="1"/>
      <c r="G225" s="1"/>
      <c r="H225" s="1"/>
      <c r="I225" s="5"/>
      <c r="J225" s="1"/>
      <c r="K225" s="1"/>
    </row>
    <row r="226" spans="1:11">
      <c r="A226" s="1">
        <v>209</v>
      </c>
      <c r="B226" s="84" t="str">
        <f t="shared" si="3"/>
        <v/>
      </c>
      <c r="C226" s="85" t="str">
        <f>IF(E226="","",VLOOKUP(E226,コード!$D$2:$F$121,2,0))</f>
        <v/>
      </c>
      <c r="D226" s="1"/>
      <c r="E226" s="1"/>
      <c r="F226" s="1"/>
      <c r="G226" s="1"/>
      <c r="H226" s="1"/>
      <c r="I226" s="5"/>
      <c r="J226" s="1"/>
      <c r="K226" s="1"/>
    </row>
    <row r="227" spans="1:11">
      <c r="A227" s="1">
        <v>210</v>
      </c>
      <c r="B227" s="84" t="str">
        <f t="shared" si="3"/>
        <v/>
      </c>
      <c r="C227" s="85" t="str">
        <f>IF(E227="","",VLOOKUP(E227,コード!$D$2:$F$121,2,0))</f>
        <v/>
      </c>
      <c r="D227" s="1"/>
      <c r="E227" s="1"/>
      <c r="F227" s="1"/>
      <c r="G227" s="1"/>
      <c r="H227" s="1"/>
      <c r="I227" s="5"/>
      <c r="J227" s="1"/>
      <c r="K227" s="1"/>
    </row>
    <row r="228" spans="1:11">
      <c r="A228" s="1">
        <v>211</v>
      </c>
      <c r="B228" s="84" t="str">
        <f t="shared" si="3"/>
        <v/>
      </c>
      <c r="C228" s="85" t="str">
        <f>IF(E228="","",VLOOKUP(E228,コード!$D$2:$F$121,2,0))</f>
        <v/>
      </c>
      <c r="D228" s="1"/>
      <c r="E228" s="1"/>
      <c r="F228" s="1"/>
      <c r="G228" s="1"/>
      <c r="H228" s="1"/>
      <c r="I228" s="5"/>
      <c r="J228" s="1"/>
      <c r="K228" s="1"/>
    </row>
    <row r="229" spans="1:11">
      <c r="A229" s="1">
        <v>212</v>
      </c>
      <c r="B229" s="84" t="str">
        <f t="shared" si="3"/>
        <v/>
      </c>
      <c r="C229" s="85" t="str">
        <f>IF(E229="","",VLOOKUP(E229,コード!$D$2:$F$121,2,0))</f>
        <v/>
      </c>
      <c r="D229" s="1"/>
      <c r="E229" s="1"/>
      <c r="F229" s="1"/>
      <c r="G229" s="1"/>
      <c r="H229" s="1"/>
      <c r="I229" s="5"/>
      <c r="J229" s="1"/>
      <c r="K229" s="1"/>
    </row>
    <row r="230" spans="1:11">
      <c r="A230" s="1">
        <v>213</v>
      </c>
      <c r="B230" s="84" t="str">
        <f t="shared" si="3"/>
        <v/>
      </c>
      <c r="C230" s="85" t="str">
        <f>IF(E230="","",VLOOKUP(E230,コード!$D$2:$F$121,2,0))</f>
        <v/>
      </c>
      <c r="D230" s="1"/>
      <c r="E230" s="1"/>
      <c r="F230" s="1"/>
      <c r="G230" s="1"/>
      <c r="H230" s="1"/>
      <c r="I230" s="5"/>
      <c r="J230" s="1"/>
      <c r="K230" s="1"/>
    </row>
    <row r="231" spans="1:11">
      <c r="A231" s="1">
        <v>214</v>
      </c>
      <c r="B231" s="84" t="str">
        <f t="shared" si="3"/>
        <v/>
      </c>
      <c r="C231" s="85" t="str">
        <f>IF(E231="","",VLOOKUP(E231,コード!$D$2:$F$121,2,0))</f>
        <v/>
      </c>
      <c r="D231" s="1"/>
      <c r="E231" s="1"/>
      <c r="F231" s="1"/>
      <c r="G231" s="1"/>
      <c r="H231" s="1"/>
      <c r="I231" s="5"/>
      <c r="J231" s="1"/>
      <c r="K231" s="1"/>
    </row>
    <row r="232" spans="1:11">
      <c r="A232" s="1">
        <v>215</v>
      </c>
      <c r="B232" s="84" t="str">
        <f t="shared" si="3"/>
        <v/>
      </c>
      <c r="C232" s="85" t="str">
        <f>IF(E232="","",VLOOKUP(E232,コード!$D$2:$F$121,2,0))</f>
        <v/>
      </c>
      <c r="D232" s="1"/>
      <c r="E232" s="1"/>
      <c r="F232" s="1"/>
      <c r="G232" s="1"/>
      <c r="H232" s="1"/>
      <c r="I232" s="5"/>
      <c r="J232" s="1"/>
      <c r="K232" s="1"/>
    </row>
    <row r="233" spans="1:11">
      <c r="A233" s="1">
        <v>216</v>
      </c>
      <c r="B233" s="84" t="str">
        <f t="shared" si="3"/>
        <v/>
      </c>
      <c r="C233" s="85" t="str">
        <f>IF(E233="","",VLOOKUP(E233,コード!$D$2:$F$121,2,0))</f>
        <v/>
      </c>
      <c r="D233" s="1"/>
      <c r="E233" s="1"/>
      <c r="F233" s="1"/>
      <c r="G233" s="1"/>
      <c r="H233" s="1"/>
      <c r="I233" s="5"/>
      <c r="J233" s="1"/>
      <c r="K233" s="1"/>
    </row>
    <row r="234" spans="1:11">
      <c r="A234" s="1">
        <v>217</v>
      </c>
      <c r="B234" s="84" t="str">
        <f t="shared" si="3"/>
        <v/>
      </c>
      <c r="C234" s="85" t="str">
        <f>IF(E234="","",VLOOKUP(E234,コード!$D$2:$F$121,2,0))</f>
        <v/>
      </c>
      <c r="D234" s="1"/>
      <c r="E234" s="1"/>
      <c r="F234" s="1"/>
      <c r="G234" s="1"/>
      <c r="H234" s="1"/>
      <c r="I234" s="5"/>
      <c r="J234" s="1"/>
      <c r="K234" s="1"/>
    </row>
    <row r="235" spans="1:11">
      <c r="A235" s="1">
        <v>218</v>
      </c>
      <c r="B235" s="84" t="str">
        <f t="shared" si="3"/>
        <v/>
      </c>
      <c r="C235" s="85" t="str">
        <f>IF(E235="","",VLOOKUP(E235,コード!$D$2:$F$121,2,0))</f>
        <v/>
      </c>
      <c r="D235" s="1"/>
      <c r="E235" s="1"/>
      <c r="F235" s="1"/>
      <c r="G235" s="1"/>
      <c r="H235" s="1"/>
      <c r="I235" s="5"/>
      <c r="J235" s="1"/>
      <c r="K235" s="1"/>
    </row>
    <row r="236" spans="1:11">
      <c r="A236" s="1">
        <v>219</v>
      </c>
      <c r="B236" s="84" t="str">
        <f t="shared" si="3"/>
        <v/>
      </c>
      <c r="C236" s="85" t="str">
        <f>IF(E236="","",VLOOKUP(E236,コード!$D$2:$F$121,2,0))</f>
        <v/>
      </c>
      <c r="D236" s="1"/>
      <c r="E236" s="1"/>
      <c r="F236" s="1"/>
      <c r="G236" s="1"/>
      <c r="H236" s="1"/>
      <c r="I236" s="5"/>
      <c r="J236" s="1"/>
      <c r="K236" s="1"/>
    </row>
    <row r="237" spans="1:11">
      <c r="A237" s="1">
        <v>220</v>
      </c>
      <c r="B237" s="84" t="str">
        <f t="shared" si="3"/>
        <v/>
      </c>
      <c r="C237" s="85" t="str">
        <f>IF(E237="","",VLOOKUP(E237,コード!$D$2:$F$121,2,0))</f>
        <v/>
      </c>
      <c r="D237" s="1"/>
      <c r="E237" s="1"/>
      <c r="F237" s="1"/>
      <c r="G237" s="1"/>
      <c r="H237" s="1"/>
      <c r="I237" s="5"/>
      <c r="J237" s="1"/>
      <c r="K237" s="1"/>
    </row>
    <row r="238" spans="1:11">
      <c r="A238" s="1">
        <v>221</v>
      </c>
      <c r="B238" s="84" t="str">
        <f t="shared" si="3"/>
        <v/>
      </c>
      <c r="C238" s="85" t="str">
        <f>IF(E238="","",VLOOKUP(E238,コード!$D$2:$F$121,2,0))</f>
        <v/>
      </c>
      <c r="D238" s="1"/>
      <c r="E238" s="1"/>
      <c r="F238" s="1"/>
      <c r="G238" s="1"/>
      <c r="H238" s="1"/>
      <c r="I238" s="5"/>
      <c r="J238" s="1"/>
      <c r="K238" s="1"/>
    </row>
    <row r="239" spans="1:11">
      <c r="A239" s="1">
        <v>222</v>
      </c>
      <c r="B239" s="84" t="str">
        <f t="shared" si="3"/>
        <v/>
      </c>
      <c r="C239" s="85" t="str">
        <f>IF(E239="","",VLOOKUP(E239,コード!$D$2:$F$121,2,0))</f>
        <v/>
      </c>
      <c r="D239" s="1"/>
      <c r="E239" s="1"/>
      <c r="F239" s="1"/>
      <c r="G239" s="1"/>
      <c r="H239" s="1"/>
      <c r="I239" s="5"/>
      <c r="J239" s="1"/>
      <c r="K239" s="1"/>
    </row>
    <row r="240" spans="1:11">
      <c r="A240" s="1">
        <v>223</v>
      </c>
      <c r="B240" s="84" t="str">
        <f t="shared" si="3"/>
        <v/>
      </c>
      <c r="C240" s="85" t="str">
        <f>IF(E240="","",VLOOKUP(E240,コード!$D$2:$F$121,2,0))</f>
        <v/>
      </c>
      <c r="D240" s="1"/>
      <c r="E240" s="1"/>
      <c r="F240" s="1"/>
      <c r="G240" s="1"/>
      <c r="H240" s="1"/>
      <c r="I240" s="5"/>
      <c r="J240" s="1"/>
      <c r="K240" s="1"/>
    </row>
    <row r="241" spans="1:11">
      <c r="A241" s="1">
        <v>224</v>
      </c>
      <c r="B241" s="84" t="str">
        <f t="shared" si="3"/>
        <v/>
      </c>
      <c r="C241" s="85" t="str">
        <f>IF(E241="","",VLOOKUP(E241,コード!$D$2:$F$121,2,0))</f>
        <v/>
      </c>
      <c r="D241" s="1"/>
      <c r="E241" s="1"/>
      <c r="F241" s="1"/>
      <c r="G241" s="1"/>
      <c r="H241" s="1"/>
      <c r="I241" s="5"/>
      <c r="J241" s="1"/>
      <c r="K241" s="1"/>
    </row>
    <row r="242" spans="1:11">
      <c r="A242" s="1">
        <v>225</v>
      </c>
      <c r="B242" s="84" t="str">
        <f t="shared" si="3"/>
        <v/>
      </c>
      <c r="C242" s="85" t="str">
        <f>IF(E242="","",VLOOKUP(E242,コード!$D$2:$F$121,2,0))</f>
        <v/>
      </c>
      <c r="D242" s="1"/>
      <c r="E242" s="1"/>
      <c r="F242" s="1"/>
      <c r="G242" s="1"/>
      <c r="H242" s="1"/>
      <c r="I242" s="5"/>
      <c r="J242" s="1"/>
      <c r="K242" s="1"/>
    </row>
    <row r="243" spans="1:11">
      <c r="A243" s="1">
        <v>226</v>
      </c>
      <c r="B243" s="84" t="str">
        <f t="shared" si="3"/>
        <v/>
      </c>
      <c r="C243" s="85" t="str">
        <f>IF(E243="","",VLOOKUP(E243,コード!$D$2:$F$121,2,0))</f>
        <v/>
      </c>
      <c r="D243" s="1"/>
      <c r="E243" s="1"/>
      <c r="F243" s="1"/>
      <c r="G243" s="1"/>
      <c r="H243" s="1"/>
      <c r="I243" s="5"/>
      <c r="J243" s="1"/>
      <c r="K243" s="1"/>
    </row>
    <row r="244" spans="1:11">
      <c r="A244" s="1">
        <v>227</v>
      </c>
      <c r="B244" s="84" t="str">
        <f t="shared" si="3"/>
        <v/>
      </c>
      <c r="C244" s="85" t="str">
        <f>IF(E244="","",VLOOKUP(E244,コード!$D$2:$F$121,2,0))</f>
        <v/>
      </c>
      <c r="D244" s="1"/>
      <c r="E244" s="1"/>
      <c r="F244" s="1"/>
      <c r="G244" s="1"/>
      <c r="H244" s="1"/>
      <c r="I244" s="5"/>
      <c r="J244" s="1"/>
      <c r="K244" s="1"/>
    </row>
    <row r="245" spans="1:11">
      <c r="A245" s="1">
        <v>228</v>
      </c>
      <c r="B245" s="84" t="str">
        <f t="shared" si="3"/>
        <v/>
      </c>
      <c r="C245" s="85" t="str">
        <f>IF(E245="","",VLOOKUP(E245,コード!$D$2:$F$121,2,0))</f>
        <v/>
      </c>
      <c r="D245" s="1"/>
      <c r="E245" s="1"/>
      <c r="F245" s="1"/>
      <c r="G245" s="1"/>
      <c r="H245" s="1"/>
      <c r="I245" s="5"/>
      <c r="J245" s="1"/>
      <c r="K245" s="1"/>
    </row>
    <row r="246" spans="1:11">
      <c r="A246" s="1">
        <v>229</v>
      </c>
      <c r="B246" s="84" t="str">
        <f t="shared" si="3"/>
        <v/>
      </c>
      <c r="C246" s="85" t="str">
        <f>IF(E246="","",VLOOKUP(E246,コード!$D$2:$F$121,2,0))</f>
        <v/>
      </c>
      <c r="D246" s="1"/>
      <c r="E246" s="1"/>
      <c r="F246" s="1"/>
      <c r="G246" s="1"/>
      <c r="H246" s="1"/>
      <c r="I246" s="5"/>
      <c r="J246" s="1"/>
      <c r="K246" s="1"/>
    </row>
    <row r="247" spans="1:11">
      <c r="A247" s="1">
        <v>230</v>
      </c>
      <c r="B247" s="84" t="str">
        <f t="shared" si="3"/>
        <v/>
      </c>
      <c r="C247" s="85" t="str">
        <f>IF(E247="","",VLOOKUP(E247,コード!$D$2:$F$121,2,0))</f>
        <v/>
      </c>
      <c r="D247" s="1"/>
      <c r="E247" s="1"/>
      <c r="F247" s="1"/>
      <c r="G247" s="1"/>
      <c r="H247" s="1"/>
      <c r="I247" s="5"/>
      <c r="J247" s="1"/>
      <c r="K247" s="1"/>
    </row>
    <row r="248" spans="1:11">
      <c r="A248" s="1">
        <v>231</v>
      </c>
      <c r="B248" s="84" t="str">
        <f t="shared" si="3"/>
        <v/>
      </c>
      <c r="C248" s="85" t="str">
        <f>IF(E248="","",VLOOKUP(E248,コード!$D$2:$F$121,2,0))</f>
        <v/>
      </c>
      <c r="D248" s="1"/>
      <c r="E248" s="1"/>
      <c r="F248" s="1"/>
      <c r="G248" s="1"/>
      <c r="H248" s="1"/>
      <c r="I248" s="5"/>
      <c r="J248" s="1"/>
      <c r="K248" s="1"/>
    </row>
    <row r="249" spans="1:11">
      <c r="A249" s="1">
        <v>232</v>
      </c>
      <c r="B249" s="84" t="str">
        <f t="shared" si="3"/>
        <v/>
      </c>
      <c r="C249" s="85" t="str">
        <f>IF(E249="","",VLOOKUP(E249,コード!$D$2:$F$121,2,0))</f>
        <v/>
      </c>
      <c r="D249" s="1"/>
      <c r="E249" s="1"/>
      <c r="F249" s="1"/>
      <c r="G249" s="1"/>
      <c r="H249" s="1"/>
      <c r="I249" s="5"/>
      <c r="J249" s="1"/>
      <c r="K249" s="1"/>
    </row>
    <row r="250" spans="1:11">
      <c r="A250" s="1">
        <v>233</v>
      </c>
      <c r="B250" s="84" t="str">
        <f t="shared" si="3"/>
        <v/>
      </c>
      <c r="C250" s="85" t="str">
        <f>IF(E250="","",VLOOKUP(E250,コード!$D$2:$F$121,2,0))</f>
        <v/>
      </c>
      <c r="D250" s="1"/>
      <c r="E250" s="1"/>
      <c r="F250" s="1"/>
      <c r="G250" s="1"/>
      <c r="H250" s="1"/>
      <c r="I250" s="5"/>
      <c r="J250" s="1"/>
      <c r="K250" s="1"/>
    </row>
    <row r="251" spans="1:11">
      <c r="A251" s="1">
        <v>234</v>
      </c>
      <c r="B251" s="84" t="str">
        <f t="shared" si="3"/>
        <v/>
      </c>
      <c r="C251" s="85" t="str">
        <f>IF(E251="","",VLOOKUP(E251,コード!$D$2:$F$121,2,0))</f>
        <v/>
      </c>
      <c r="D251" s="1"/>
      <c r="E251" s="1"/>
      <c r="F251" s="1"/>
      <c r="G251" s="1"/>
      <c r="H251" s="1"/>
      <c r="I251" s="5"/>
      <c r="J251" s="1"/>
      <c r="K251" s="1"/>
    </row>
    <row r="252" spans="1:11">
      <c r="A252" s="1">
        <v>235</v>
      </c>
      <c r="B252" s="84" t="str">
        <f t="shared" si="3"/>
        <v/>
      </c>
      <c r="C252" s="85" t="str">
        <f>IF(E252="","",VLOOKUP(E252,コード!$D$2:$F$121,2,0))</f>
        <v/>
      </c>
      <c r="D252" s="1"/>
      <c r="E252" s="1"/>
      <c r="F252" s="1"/>
      <c r="G252" s="1"/>
      <c r="H252" s="1"/>
      <c r="I252" s="5"/>
      <c r="J252" s="1"/>
      <c r="K252" s="1"/>
    </row>
    <row r="253" spans="1:11">
      <c r="A253" s="1">
        <v>236</v>
      </c>
      <c r="B253" s="84" t="str">
        <f t="shared" si="3"/>
        <v/>
      </c>
      <c r="C253" s="85" t="str">
        <f>IF(E253="","",VLOOKUP(E253,コード!$D$2:$F$121,2,0))</f>
        <v/>
      </c>
      <c r="D253" s="1"/>
      <c r="E253" s="1"/>
      <c r="F253" s="1"/>
      <c r="G253" s="1"/>
      <c r="H253" s="1"/>
      <c r="I253" s="5"/>
      <c r="J253" s="1"/>
      <c r="K253" s="1"/>
    </row>
    <row r="254" spans="1:11">
      <c r="A254" s="1">
        <v>237</v>
      </c>
      <c r="B254" s="84" t="str">
        <f t="shared" si="3"/>
        <v/>
      </c>
      <c r="C254" s="85" t="str">
        <f>IF(E254="","",VLOOKUP(E254,コード!$D$2:$F$121,2,0))</f>
        <v/>
      </c>
      <c r="D254" s="1"/>
      <c r="E254" s="1"/>
      <c r="F254" s="1"/>
      <c r="G254" s="1"/>
      <c r="H254" s="1"/>
      <c r="I254" s="5"/>
      <c r="J254" s="1"/>
      <c r="K254" s="1"/>
    </row>
    <row r="255" spans="1:11">
      <c r="A255" s="1">
        <v>238</v>
      </c>
      <c r="B255" s="84" t="str">
        <f t="shared" si="3"/>
        <v/>
      </c>
      <c r="C255" s="85" t="str">
        <f>IF(E255="","",VLOOKUP(E255,コード!$D$2:$F$121,2,0))</f>
        <v/>
      </c>
      <c r="D255" s="1"/>
      <c r="E255" s="1"/>
      <c r="F255" s="1"/>
      <c r="G255" s="1"/>
      <c r="H255" s="1"/>
      <c r="I255" s="5"/>
      <c r="J255" s="1"/>
      <c r="K255" s="1"/>
    </row>
    <row r="256" spans="1:11">
      <c r="A256" s="1">
        <v>239</v>
      </c>
      <c r="B256" s="84" t="str">
        <f t="shared" si="3"/>
        <v/>
      </c>
      <c r="C256" s="85" t="str">
        <f>IF(E256="","",VLOOKUP(E256,コード!$D$2:$F$121,2,0))</f>
        <v/>
      </c>
      <c r="D256" s="1"/>
      <c r="E256" s="1"/>
      <c r="F256" s="1"/>
      <c r="G256" s="1"/>
      <c r="H256" s="1"/>
      <c r="I256" s="5"/>
      <c r="J256" s="1"/>
      <c r="K256" s="1"/>
    </row>
    <row r="257" spans="1:12">
      <c r="A257" s="1">
        <v>240</v>
      </c>
      <c r="B257" s="84" t="str">
        <f t="shared" si="3"/>
        <v/>
      </c>
      <c r="C257" s="85" t="str">
        <f>IF(E257="","",VLOOKUP(E257,コード!$D$2:$F$121,2,0))</f>
        <v/>
      </c>
      <c r="D257" s="1"/>
      <c r="E257" s="1"/>
      <c r="F257" s="1"/>
      <c r="G257" s="1"/>
      <c r="H257" s="1"/>
      <c r="I257" s="5"/>
      <c r="J257" s="1"/>
      <c r="K257" s="1"/>
      <c r="L257" t="s">
        <v>47</v>
      </c>
    </row>
  </sheetData>
  <autoFilter ref="A17:K257" xr:uid="{00000000-0009-0000-0000-000001000000}"/>
  <mergeCells count="4">
    <mergeCell ref="B9:K10"/>
    <mergeCell ref="B11:K11"/>
    <mergeCell ref="B8:K8"/>
    <mergeCell ref="F3:H3"/>
  </mergeCells>
  <phoneticPr fontId="1"/>
  <conditionalFormatting sqref="E3">
    <cfRule type="expression" dxfId="3" priority="9">
      <formula>E3=""</formula>
    </cfRule>
  </conditionalFormatting>
  <conditionalFormatting sqref="H5:J5">
    <cfRule type="expression" dxfId="2" priority="1">
      <formula>H5=""</formula>
    </cfRule>
  </conditionalFormatting>
  <conditionalFormatting sqref="J3">
    <cfRule type="expression" dxfId="1" priority="29">
      <formula>J3=""</formula>
    </cfRule>
  </conditionalFormatting>
  <dataValidations count="3">
    <dataValidation imeMode="halfAlpha" allowBlank="1" showInputMessage="1" showErrorMessage="1" sqref="J5:J6 H5:H6" xr:uid="{00000000-0002-0000-0100-000000000000}"/>
    <dataValidation type="whole" imeMode="halfAlpha" allowBlank="1" showInputMessage="1" showErrorMessage="1" sqref="F18:F257" xr:uid="{00000000-0002-0000-0100-000001000000}">
      <formula1>1</formula1>
      <formula2>4</formula2>
    </dataValidation>
    <dataValidation type="whole" imeMode="halfAlpha" allowBlank="1" showInputMessage="1" showErrorMessage="1" sqref="D18:D257" xr:uid="{00000000-0002-0000-0100-000002000000}">
      <formula1>1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1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1"/>
  <sheetViews>
    <sheetView zoomScale="110" zoomScaleNormal="110" zoomScaleSheetLayoutView="75" workbookViewId="0">
      <selection activeCell="A2" sqref="A2"/>
    </sheetView>
  </sheetViews>
  <sheetFormatPr defaultColWidth="9" defaultRowHeight="11.25"/>
  <cols>
    <col min="1" max="1" width="5.125" style="41" bestFit="1" customWidth="1"/>
    <col min="2" max="2" width="20.125" style="41" bestFit="1" customWidth="1"/>
    <col min="3" max="3" width="0.625" style="41" customWidth="1"/>
    <col min="4" max="4" width="5.125" style="41" customWidth="1"/>
    <col min="5" max="5" width="20.125" style="41" bestFit="1" customWidth="1"/>
    <col min="6" max="6" width="0.625" style="41" customWidth="1"/>
    <col min="7" max="7" width="5.125" style="41" bestFit="1" customWidth="1"/>
    <col min="8" max="8" width="20.125" style="41" bestFit="1" customWidth="1"/>
    <col min="9" max="9" width="0.625" style="41" customWidth="1"/>
    <col min="10" max="10" width="5.125" style="41" customWidth="1"/>
    <col min="11" max="11" width="20.125" style="41" bestFit="1" customWidth="1"/>
    <col min="12" max="12" width="0.625" style="41" customWidth="1"/>
    <col min="13" max="13" width="5.125" style="41" customWidth="1"/>
    <col min="14" max="14" width="20.125" style="41" bestFit="1" customWidth="1"/>
    <col min="15" max="15" width="0.625" style="41" customWidth="1"/>
    <col min="16" max="16" width="14.625" style="41" customWidth="1"/>
    <col min="17" max="16384" width="9" style="41"/>
  </cols>
  <sheetData>
    <row r="1" spans="1:16" ht="25.35" customHeight="1">
      <c r="A1" s="97" t="s">
        <v>325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64"/>
      <c r="P1" s="64"/>
    </row>
    <row r="2" spans="1:16" ht="12" thickBot="1">
      <c r="A2" s="42"/>
      <c r="B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12.6" customHeight="1">
      <c r="A3" s="98"/>
      <c r="B3" s="99"/>
      <c r="D3" s="98"/>
      <c r="E3" s="99"/>
      <c r="F3" s="43"/>
      <c r="G3" s="98"/>
      <c r="H3" s="99"/>
      <c r="I3" s="43"/>
      <c r="J3" s="98"/>
      <c r="K3" s="99"/>
      <c r="L3" s="44"/>
      <c r="M3" s="98"/>
      <c r="N3" s="99"/>
      <c r="O3" s="43"/>
      <c r="P3" s="44"/>
    </row>
    <row r="4" spans="1:16" ht="12.6" customHeight="1" thickBot="1">
      <c r="A4" s="45" t="s">
        <v>20</v>
      </c>
      <c r="B4" s="46" t="s">
        <v>21</v>
      </c>
      <c r="D4" s="45" t="s">
        <v>20</v>
      </c>
      <c r="E4" s="46" t="s">
        <v>21</v>
      </c>
      <c r="F4" s="43"/>
      <c r="G4" s="45" t="s">
        <v>20</v>
      </c>
      <c r="H4" s="46" t="s">
        <v>21</v>
      </c>
      <c r="I4" s="43"/>
      <c r="J4" s="45" t="s">
        <v>20</v>
      </c>
      <c r="K4" s="46" t="s">
        <v>21</v>
      </c>
      <c r="L4" s="43"/>
      <c r="M4" s="45" t="s">
        <v>20</v>
      </c>
      <c r="N4" s="46" t="s">
        <v>21</v>
      </c>
      <c r="O4" s="43"/>
      <c r="P4" s="65"/>
    </row>
    <row r="5" spans="1:16" ht="12.6" customHeight="1" thickTop="1">
      <c r="A5" s="47">
        <f>コード!D2</f>
        <v>101</v>
      </c>
      <c r="B5" s="66" t="str">
        <f>コード!E2</f>
        <v>長崎東</v>
      </c>
      <c r="D5" s="47">
        <f>コード!D32</f>
        <v>131</v>
      </c>
      <c r="E5" s="66" t="str">
        <f>コード!E32</f>
        <v>諫早農</v>
      </c>
      <c r="F5" s="43"/>
      <c r="G5" s="47">
        <f>コード!D62</f>
        <v>161</v>
      </c>
      <c r="H5" s="66" t="str">
        <f>コード!E62</f>
        <v>北松西</v>
      </c>
      <c r="I5" s="43"/>
      <c r="J5" s="47">
        <f>コード!D69</f>
        <v>201</v>
      </c>
      <c r="K5" s="66" t="str">
        <f>コード!E69</f>
        <v>海星</v>
      </c>
      <c r="L5" s="43"/>
      <c r="M5" s="47">
        <f>コード!D92</f>
        <v>301</v>
      </c>
      <c r="N5" s="66" t="str">
        <f>コード!E92</f>
        <v>盲</v>
      </c>
      <c r="O5" s="43"/>
      <c r="P5" s="43"/>
    </row>
    <row r="6" spans="1:16" ht="12.6" customHeight="1">
      <c r="A6" s="47">
        <f>コード!D3</f>
        <v>102</v>
      </c>
      <c r="B6" s="66" t="str">
        <f>コード!E3</f>
        <v>長崎西</v>
      </c>
      <c r="D6" s="47">
        <f>コード!D33</f>
        <v>132</v>
      </c>
      <c r="E6" s="66" t="str">
        <f>コード!E33</f>
        <v>諫早商</v>
      </c>
      <c r="F6" s="43"/>
      <c r="G6" s="47">
        <f>コード!D63</f>
        <v>162</v>
      </c>
      <c r="H6" s="66" t="str">
        <f>コード!E63</f>
        <v>清峰</v>
      </c>
      <c r="I6" s="43"/>
      <c r="J6" s="47">
        <f>コード!D70</f>
        <v>202</v>
      </c>
      <c r="K6" s="66" t="str">
        <f>コード!E70</f>
        <v>長崎南山</v>
      </c>
      <c r="L6" s="43"/>
      <c r="M6" s="47">
        <f>コード!D93</f>
        <v>302</v>
      </c>
      <c r="N6" s="66" t="str">
        <f>コード!E93</f>
        <v>ろう</v>
      </c>
      <c r="O6" s="43"/>
      <c r="P6" s="43"/>
    </row>
    <row r="7" spans="1:16" ht="12.6" customHeight="1">
      <c r="A7" s="47">
        <f>コード!D4</f>
        <v>103</v>
      </c>
      <c r="B7" s="66" t="str">
        <f>コード!E4</f>
        <v>長崎南</v>
      </c>
      <c r="D7" s="47">
        <f>コード!D34</f>
        <v>133</v>
      </c>
      <c r="E7" s="66" t="str">
        <f>コード!E34</f>
        <v>諫早東</v>
      </c>
      <c r="F7" s="43"/>
      <c r="G7" s="47">
        <f>コード!D64</f>
        <v>163</v>
      </c>
      <c r="H7" s="66" t="str">
        <f>コード!E64</f>
        <v>対馬</v>
      </c>
      <c r="I7" s="43"/>
      <c r="J7" s="47">
        <f>コード!D71</f>
        <v>203</v>
      </c>
      <c r="K7" s="66" t="str">
        <f>コード!E71</f>
        <v>活水</v>
      </c>
      <c r="L7" s="43"/>
      <c r="M7" s="47">
        <f>コード!D94</f>
        <v>303</v>
      </c>
      <c r="N7" s="66" t="str">
        <f>コード!E94</f>
        <v>佐世保特支</v>
      </c>
      <c r="O7" s="43"/>
      <c r="P7" s="43"/>
    </row>
    <row r="8" spans="1:16" ht="12.6" customHeight="1">
      <c r="A8" s="47">
        <f>コード!D5</f>
        <v>104</v>
      </c>
      <c r="B8" s="66" t="str">
        <f>コード!E5</f>
        <v>長崎北</v>
      </c>
      <c r="D8" s="47">
        <f>コード!D35</f>
        <v>134</v>
      </c>
      <c r="E8" s="66" t="str">
        <f>コード!E35</f>
        <v>西陵</v>
      </c>
      <c r="F8" s="43"/>
      <c r="G8" s="47">
        <f>コード!D65</f>
        <v>164</v>
      </c>
      <c r="H8" s="66" t="str">
        <f>コード!E65</f>
        <v>上対馬</v>
      </c>
      <c r="I8" s="43"/>
      <c r="J8" s="47">
        <f>コード!D72</f>
        <v>204</v>
      </c>
      <c r="K8" s="66" t="str">
        <f>コード!E72</f>
        <v>精道三川台</v>
      </c>
      <c r="L8" s="43"/>
      <c r="M8" s="47">
        <f>コード!D95</f>
        <v>304</v>
      </c>
      <c r="N8" s="66" t="str">
        <f>コード!E95</f>
        <v>佐世保特支　北松分</v>
      </c>
      <c r="O8" s="43"/>
      <c r="P8" s="43"/>
    </row>
    <row r="9" spans="1:16" ht="12.6" customHeight="1">
      <c r="A9" s="47">
        <f>コード!D6</f>
        <v>105</v>
      </c>
      <c r="B9" s="66" t="str">
        <f>コード!E6</f>
        <v>長崎北陽台</v>
      </c>
      <c r="D9" s="47">
        <f>コード!D36</f>
        <v>135</v>
      </c>
      <c r="E9" s="66" t="str">
        <f>コード!E36</f>
        <v>大村</v>
      </c>
      <c r="F9" s="43"/>
      <c r="G9" s="47">
        <f>コード!D66</f>
        <v>165</v>
      </c>
      <c r="H9" s="66" t="str">
        <f>コード!E66</f>
        <v>豊玉</v>
      </c>
      <c r="I9" s="43"/>
      <c r="J9" s="47">
        <f>コード!D73</f>
        <v>205</v>
      </c>
      <c r="K9" s="66" t="str">
        <f>コード!E73</f>
        <v>長崎女子</v>
      </c>
      <c r="L9" s="43"/>
      <c r="M9" s="47">
        <f>コード!D96</f>
        <v>305</v>
      </c>
      <c r="N9" s="66" t="str">
        <f>コード!E96</f>
        <v>佐世保特支　上五島分</v>
      </c>
      <c r="O9" s="43"/>
      <c r="P9" s="43"/>
    </row>
    <row r="10" spans="1:16" ht="12.6" customHeight="1">
      <c r="A10" s="47">
        <f>コード!D7</f>
        <v>106</v>
      </c>
      <c r="B10" s="66" t="str">
        <f>コード!E7</f>
        <v>長崎工</v>
      </c>
      <c r="D10" s="47">
        <f>コード!D37</f>
        <v>136</v>
      </c>
      <c r="E10" s="66" t="str">
        <f>コード!E37</f>
        <v>大村　定</v>
      </c>
      <c r="F10" s="43"/>
      <c r="G10" s="47">
        <f>コード!D67</f>
        <v>166</v>
      </c>
      <c r="H10" s="66" t="str">
        <f>コード!E67</f>
        <v>壱岐</v>
      </c>
      <c r="I10" s="43"/>
      <c r="J10" s="47">
        <f>コード!D74</f>
        <v>206</v>
      </c>
      <c r="K10" s="66" t="str">
        <f>コード!E74</f>
        <v>長崎玉成</v>
      </c>
      <c r="L10" s="43"/>
      <c r="M10" s="47">
        <f>コード!D97</f>
        <v>306</v>
      </c>
      <c r="N10" s="66" t="str">
        <f>コード!E97</f>
        <v>島原特支</v>
      </c>
      <c r="O10" s="43"/>
      <c r="P10" s="43"/>
    </row>
    <row r="11" spans="1:16" ht="12.6" customHeight="1">
      <c r="A11" s="47">
        <f>コード!D8</f>
        <v>107</v>
      </c>
      <c r="B11" s="66" t="str">
        <f>コード!E8</f>
        <v>長崎工　定</v>
      </c>
      <c r="D11" s="47">
        <f>コード!D38</f>
        <v>137</v>
      </c>
      <c r="E11" s="66" t="str">
        <f>コード!E38</f>
        <v>大村城南</v>
      </c>
      <c r="F11" s="43"/>
      <c r="G11" s="47">
        <f>コード!D68</f>
        <v>167</v>
      </c>
      <c r="H11" s="66" t="str">
        <f>コード!E68</f>
        <v>壱岐商</v>
      </c>
      <c r="I11" s="43"/>
      <c r="J11" s="47">
        <f>コード!D75</f>
        <v>207</v>
      </c>
      <c r="K11" s="66" t="str">
        <f>コード!E75</f>
        <v>長崎女子商</v>
      </c>
      <c r="L11" s="43"/>
      <c r="M11" s="47">
        <f>コード!D98</f>
        <v>307</v>
      </c>
      <c r="N11" s="66" t="str">
        <f>コード!E98</f>
        <v>島原特支　南串山分</v>
      </c>
      <c r="O11" s="43"/>
      <c r="P11" s="43"/>
    </row>
    <row r="12" spans="1:16" ht="12.6" customHeight="1">
      <c r="A12" s="47">
        <f>コード!D9</f>
        <v>108</v>
      </c>
      <c r="B12" s="66" t="str">
        <f>コード!E9</f>
        <v>長崎鶴洋</v>
      </c>
      <c r="D12" s="47">
        <f>コード!D39</f>
        <v>138</v>
      </c>
      <c r="E12" s="66" t="str">
        <f>コード!E39</f>
        <v>大村工</v>
      </c>
      <c r="F12" s="43"/>
      <c r="G12" s="47"/>
      <c r="H12" s="66"/>
      <c r="I12" s="43"/>
      <c r="J12" s="47">
        <f>コード!D76</f>
        <v>208</v>
      </c>
      <c r="K12" s="66" t="str">
        <f>コード!E76</f>
        <v>聖母の騎士</v>
      </c>
      <c r="L12" s="43"/>
      <c r="M12" s="47">
        <f>コード!D99</f>
        <v>308</v>
      </c>
      <c r="N12" s="66" t="str">
        <f>コード!E99</f>
        <v>虹の原特支</v>
      </c>
      <c r="O12" s="43"/>
      <c r="P12" s="43"/>
    </row>
    <row r="13" spans="1:16" ht="12.6" customHeight="1">
      <c r="A13" s="47">
        <f>コード!D10</f>
        <v>109</v>
      </c>
      <c r="B13" s="66" t="str">
        <f>コード!E10</f>
        <v>長崎明誠</v>
      </c>
      <c r="D13" s="47">
        <f>コード!D40</f>
        <v>139</v>
      </c>
      <c r="E13" s="66" t="str">
        <f>コード!E40</f>
        <v>国見</v>
      </c>
      <c r="F13" s="43"/>
      <c r="G13" s="47"/>
      <c r="H13" s="66"/>
      <c r="I13" s="43"/>
      <c r="J13" s="47">
        <f>コード!D77</f>
        <v>209</v>
      </c>
      <c r="K13" s="66" t="str">
        <f>コード!E77</f>
        <v>瓊浦</v>
      </c>
      <c r="L13" s="43"/>
      <c r="M13" s="47">
        <f>コード!D100</f>
        <v>309</v>
      </c>
      <c r="N13" s="66" t="str">
        <f>コード!E100</f>
        <v>虹の原特支　壱岐分</v>
      </c>
      <c r="O13" s="43"/>
      <c r="P13" s="48"/>
    </row>
    <row r="14" spans="1:16" ht="12.6" customHeight="1">
      <c r="A14" s="47">
        <f>コード!D11</f>
        <v>110</v>
      </c>
      <c r="B14" s="66" t="str">
        <f>コード!E11</f>
        <v>鳴滝　通</v>
      </c>
      <c r="D14" s="47">
        <f>コード!D41</f>
        <v>140</v>
      </c>
      <c r="E14" s="66" t="str">
        <f>コード!E41</f>
        <v>小浜</v>
      </c>
      <c r="F14" s="43"/>
      <c r="G14" s="47"/>
      <c r="H14" s="66"/>
      <c r="I14" s="43"/>
      <c r="J14" s="47">
        <f>コード!D78</f>
        <v>210</v>
      </c>
      <c r="K14" s="66" t="str">
        <f>コード!E78</f>
        <v>純心女子</v>
      </c>
      <c r="L14" s="43"/>
      <c r="M14" s="47">
        <f>コード!D101</f>
        <v>310</v>
      </c>
      <c r="N14" s="66" t="str">
        <f>コード!E101</f>
        <v>鶴南特支</v>
      </c>
      <c r="O14" s="43"/>
      <c r="P14" s="48"/>
    </row>
    <row r="15" spans="1:16" ht="12.6" customHeight="1">
      <c r="A15" s="47">
        <f>コード!D12</f>
        <v>111</v>
      </c>
      <c r="B15" s="66" t="str">
        <f>コード!E12</f>
        <v>鳴滝　定昼</v>
      </c>
      <c r="D15" s="47">
        <f>コード!D42</f>
        <v>141</v>
      </c>
      <c r="E15" s="66" t="str">
        <f>コード!E42</f>
        <v>口加</v>
      </c>
      <c r="F15" s="43"/>
      <c r="G15" s="47"/>
      <c r="H15" s="66"/>
      <c r="I15" s="43"/>
      <c r="J15" s="47">
        <f>コード!D79</f>
        <v>211</v>
      </c>
      <c r="K15" s="66" t="str">
        <f>コード!E79</f>
        <v>総科大附</v>
      </c>
      <c r="L15" s="43"/>
      <c r="M15" s="47">
        <f>コード!D102</f>
        <v>311</v>
      </c>
      <c r="N15" s="66" t="str">
        <f>コード!E102</f>
        <v>鶴南特支　時津分</v>
      </c>
      <c r="O15" s="43"/>
      <c r="P15" s="44"/>
    </row>
    <row r="16" spans="1:16" ht="12.6" customHeight="1">
      <c r="A16" s="47">
        <f>コード!D13</f>
        <v>112</v>
      </c>
      <c r="B16" s="66" t="str">
        <f>コード!E13</f>
        <v>鳴滝　定夜</v>
      </c>
      <c r="D16" s="47">
        <f>コード!D43</f>
        <v>142</v>
      </c>
      <c r="E16" s="66" t="str">
        <f>コード!E43</f>
        <v>島原翔南</v>
      </c>
      <c r="F16" s="43"/>
      <c r="G16" s="47"/>
      <c r="H16" s="66"/>
      <c r="I16" s="43"/>
      <c r="J16" s="47">
        <f>コード!D80</f>
        <v>212</v>
      </c>
      <c r="K16" s="66" t="str">
        <f>コード!E80</f>
        <v>青雲</v>
      </c>
      <c r="L16" s="43"/>
      <c r="M16" s="47">
        <f>コード!D103</f>
        <v>312</v>
      </c>
      <c r="N16" s="66" t="str">
        <f>コード!E103</f>
        <v>鶴南特支　五島分</v>
      </c>
      <c r="O16" s="43"/>
      <c r="P16" s="65"/>
    </row>
    <row r="17" spans="1:16" ht="12.6" customHeight="1">
      <c r="A17" s="47">
        <f>コード!D14</f>
        <v>113</v>
      </c>
      <c r="B17" s="66" t="str">
        <f>コード!E14</f>
        <v>長崎商</v>
      </c>
      <c r="D17" s="47">
        <f>コード!D44</f>
        <v>143</v>
      </c>
      <c r="E17" s="66" t="str">
        <f>コード!E44</f>
        <v>佐世保南</v>
      </c>
      <c r="F17" s="43"/>
      <c r="G17" s="47"/>
      <c r="H17" s="66"/>
      <c r="I17" s="43"/>
      <c r="J17" s="47">
        <f>コード!D81</f>
        <v>213</v>
      </c>
      <c r="K17" s="66" t="str">
        <f>コード!E81</f>
        <v>西海学園</v>
      </c>
      <c r="L17" s="43"/>
      <c r="M17" s="47">
        <f>コード!D104</f>
        <v>313</v>
      </c>
      <c r="N17" s="66" t="str">
        <f>コード!E104</f>
        <v>時和特別支援学校</v>
      </c>
      <c r="O17" s="43"/>
      <c r="P17" s="43"/>
    </row>
    <row r="18" spans="1:16" ht="12.6" customHeight="1">
      <c r="A18" s="47">
        <f>コード!D15</f>
        <v>114</v>
      </c>
      <c r="B18" s="66" t="str">
        <f>コード!E15</f>
        <v>大崎</v>
      </c>
      <c r="D18" s="47">
        <f>コード!D45</f>
        <v>144</v>
      </c>
      <c r="E18" s="66" t="str">
        <f>コード!E45</f>
        <v>佐世保北</v>
      </c>
      <c r="F18" s="43"/>
      <c r="G18" s="47"/>
      <c r="H18" s="66"/>
      <c r="I18" s="43"/>
      <c r="J18" s="47">
        <f>コード!D82</f>
        <v>214</v>
      </c>
      <c r="K18" s="66" t="str">
        <f>コード!E82</f>
        <v>聖和女子</v>
      </c>
      <c r="L18" s="43"/>
      <c r="M18" s="47">
        <f>コード!D105</f>
        <v>314</v>
      </c>
      <c r="N18" s="66" t="str">
        <f>コード!E105</f>
        <v>希望が丘高特支</v>
      </c>
      <c r="O18" s="43"/>
      <c r="P18" s="43"/>
    </row>
    <row r="19" spans="1:16" ht="12.6" customHeight="1">
      <c r="A19" s="47">
        <f>コード!D16</f>
        <v>115</v>
      </c>
      <c r="B19" s="66" t="str">
        <f>コード!E16</f>
        <v>西彼杵</v>
      </c>
      <c r="D19" s="47">
        <f>コード!D46</f>
        <v>145</v>
      </c>
      <c r="E19" s="66" t="str">
        <f>コード!E46</f>
        <v>佐世保工</v>
      </c>
      <c r="F19" s="43"/>
      <c r="G19" s="47"/>
      <c r="H19" s="66"/>
      <c r="I19" s="43"/>
      <c r="J19" s="47">
        <f>コード!D83</f>
        <v>215</v>
      </c>
      <c r="K19" s="66" t="str">
        <f>コード!E83</f>
        <v>九州文化</v>
      </c>
      <c r="L19" s="43"/>
      <c r="M19" s="47">
        <f>コード!D106</f>
        <v>315</v>
      </c>
      <c r="N19" s="66" t="str">
        <f>コード!E106</f>
        <v>川棚特支</v>
      </c>
      <c r="O19" s="43"/>
      <c r="P19" s="43"/>
    </row>
    <row r="20" spans="1:16" ht="12.6" customHeight="1">
      <c r="A20" s="47">
        <f>コード!D17</f>
        <v>116</v>
      </c>
      <c r="B20" s="66" t="str">
        <f>コード!E17</f>
        <v>西彼農</v>
      </c>
      <c r="D20" s="47">
        <f>コード!D47</f>
        <v>146</v>
      </c>
      <c r="E20" s="66" t="str">
        <f>コード!E47</f>
        <v>佐世保工　定</v>
      </c>
      <c r="F20" s="43"/>
      <c r="G20" s="47"/>
      <c r="H20" s="66"/>
      <c r="I20" s="43"/>
      <c r="J20" s="47">
        <f>コード!D84</f>
        <v>216</v>
      </c>
      <c r="K20" s="66" t="str">
        <f>コード!E84</f>
        <v>佐世保女子</v>
      </c>
      <c r="M20" s="47">
        <f>コード!D107</f>
        <v>316</v>
      </c>
      <c r="N20" s="66" t="str">
        <f>コード!E107</f>
        <v>長崎特支</v>
      </c>
      <c r="O20" s="43"/>
      <c r="P20" s="43"/>
    </row>
    <row r="21" spans="1:16" ht="12.6" customHeight="1">
      <c r="A21" s="47">
        <f>コード!D18</f>
        <v>117</v>
      </c>
      <c r="B21" s="66" t="str">
        <f>コード!E18</f>
        <v>五島</v>
      </c>
      <c r="D21" s="47">
        <f>コード!D48</f>
        <v>147</v>
      </c>
      <c r="E21" s="66" t="str">
        <f>コード!E48</f>
        <v>佐世保商</v>
      </c>
      <c r="F21" s="43"/>
      <c r="G21" s="47"/>
      <c r="H21" s="66"/>
      <c r="I21" s="43"/>
      <c r="J21" s="47">
        <f>コード!D85</f>
        <v>217</v>
      </c>
      <c r="K21" s="66" t="str">
        <f>コード!E85</f>
        <v>佐世保実</v>
      </c>
      <c r="L21" s="44"/>
      <c r="M21" s="47">
        <f>コード!D108</f>
        <v>317</v>
      </c>
      <c r="N21" s="66" t="str">
        <f>コード!E108</f>
        <v>諫早特支</v>
      </c>
      <c r="O21" s="43"/>
      <c r="P21" s="43"/>
    </row>
    <row r="22" spans="1:16" ht="12.6" customHeight="1">
      <c r="A22" s="47">
        <f>コード!D19</f>
        <v>118</v>
      </c>
      <c r="B22" s="66" t="str">
        <f>コード!E19</f>
        <v>五島　定</v>
      </c>
      <c r="D22" s="47">
        <f>コード!D49</f>
        <v>148</v>
      </c>
      <c r="E22" s="66" t="str">
        <f>コード!E49</f>
        <v>佐世保東翔</v>
      </c>
      <c r="F22" s="43"/>
      <c r="G22" s="47"/>
      <c r="H22" s="66"/>
      <c r="I22" s="43"/>
      <c r="J22" s="47">
        <f>コード!D86</f>
        <v>218</v>
      </c>
      <c r="K22" s="66" t="str">
        <f>コード!E86</f>
        <v>島原中央</v>
      </c>
      <c r="L22" s="43"/>
      <c r="M22" s="47">
        <f>コード!D109</f>
        <v>318</v>
      </c>
      <c r="N22" s="66" t="str">
        <f>コード!E109</f>
        <v>諫早東特支</v>
      </c>
      <c r="O22" s="43"/>
      <c r="P22" s="43"/>
    </row>
    <row r="23" spans="1:16" ht="12.6" customHeight="1">
      <c r="A23" s="47">
        <f>コード!D20</f>
        <v>119</v>
      </c>
      <c r="B23" s="66" t="str">
        <f>コード!E20</f>
        <v>五島南</v>
      </c>
      <c r="D23" s="47">
        <f>コード!D50</f>
        <v>149</v>
      </c>
      <c r="E23" s="66" t="str">
        <f>コード!E50</f>
        <v>佐世保西</v>
      </c>
      <c r="F23" s="43"/>
      <c r="G23" s="47"/>
      <c r="H23" s="66"/>
      <c r="I23" s="43"/>
      <c r="J23" s="47">
        <f>コード!D87</f>
        <v>219</v>
      </c>
      <c r="K23" s="66" t="str">
        <f>コード!E87</f>
        <v>創成館</v>
      </c>
      <c r="L23" s="43"/>
      <c r="M23" s="47">
        <f>コード!D110</f>
        <v>319</v>
      </c>
      <c r="N23" s="66" t="str">
        <f>コード!E110</f>
        <v>大村特支</v>
      </c>
      <c r="O23" s="43"/>
      <c r="P23" s="43"/>
    </row>
    <row r="24" spans="1:16" ht="12.6" customHeight="1">
      <c r="A24" s="47">
        <f>コード!D21</f>
        <v>120</v>
      </c>
      <c r="B24" s="66" t="str">
        <f>コード!E21</f>
        <v>五島海陽</v>
      </c>
      <c r="D24" s="47">
        <f>コード!D51</f>
        <v>150</v>
      </c>
      <c r="E24" s="66" t="str">
        <f>コード!E51</f>
        <v>宇久</v>
      </c>
      <c r="F24" s="43"/>
      <c r="G24" s="47"/>
      <c r="H24" s="66"/>
      <c r="I24" s="43"/>
      <c r="J24" s="47">
        <f>コード!D88</f>
        <v>220</v>
      </c>
      <c r="K24" s="66" t="str">
        <f>コード!E88</f>
        <v>鎮西学院</v>
      </c>
      <c r="L24" s="43"/>
      <c r="M24" s="47">
        <f>コード!D111</f>
        <v>320</v>
      </c>
      <c r="N24" s="66" t="str">
        <f>コード!E111</f>
        <v>大村特支　西大村分</v>
      </c>
      <c r="O24" s="43"/>
      <c r="P24" s="43"/>
    </row>
    <row r="25" spans="1:16" ht="12.6" customHeight="1">
      <c r="A25" s="47">
        <f>コード!D22</f>
        <v>121</v>
      </c>
      <c r="B25" s="66" t="str">
        <f>コード!E22</f>
        <v>奈留</v>
      </c>
      <c r="D25" s="47">
        <f>コード!D52</f>
        <v>151</v>
      </c>
      <c r="E25" s="66" t="str">
        <f>コード!E52</f>
        <v>鹿町工</v>
      </c>
      <c r="F25" s="43"/>
      <c r="G25" s="47"/>
      <c r="H25" s="66"/>
      <c r="I25" s="43"/>
      <c r="J25" s="47">
        <f>コード!D89</f>
        <v>221</v>
      </c>
      <c r="K25" s="66" t="str">
        <f>コード!E89</f>
        <v>長崎日大</v>
      </c>
      <c r="L25" s="43"/>
      <c r="M25" s="47">
        <f>コード!D112</f>
        <v>321</v>
      </c>
      <c r="N25" s="66" t="str">
        <f>コード!E112</f>
        <v>桜が丘特支</v>
      </c>
      <c r="O25" s="43"/>
      <c r="P25" s="43"/>
    </row>
    <row r="26" spans="1:16" ht="12.6" customHeight="1">
      <c r="A26" s="47">
        <f>コード!D23</f>
        <v>122</v>
      </c>
      <c r="B26" s="66" t="str">
        <f>コード!E23</f>
        <v>上五島</v>
      </c>
      <c r="D26" s="47">
        <f>コード!D53</f>
        <v>152</v>
      </c>
      <c r="E26" s="66" t="str">
        <f>コード!E53</f>
        <v>佐世保中央　通</v>
      </c>
      <c r="F26" s="43"/>
      <c r="G26" s="47"/>
      <c r="H26" s="66"/>
      <c r="I26" s="43"/>
      <c r="J26" s="47">
        <f>コード!D90</f>
        <v>222</v>
      </c>
      <c r="K26" s="66" t="str">
        <f>コード!E90</f>
        <v>向陽</v>
      </c>
      <c r="L26" s="43"/>
      <c r="M26" s="47"/>
      <c r="N26" s="66"/>
      <c r="O26" s="43"/>
      <c r="P26" s="43"/>
    </row>
    <row r="27" spans="1:16" ht="12.6" customHeight="1">
      <c r="A27" s="47">
        <f>コード!D24</f>
        <v>123</v>
      </c>
      <c r="B27" s="66" t="str">
        <f>コード!E24</f>
        <v>中五島</v>
      </c>
      <c r="D27" s="47">
        <f>コード!D54</f>
        <v>153</v>
      </c>
      <c r="E27" s="66" t="str">
        <f>コード!E54</f>
        <v>佐世保中央　定夜</v>
      </c>
      <c r="F27" s="43"/>
      <c r="G27" s="47"/>
      <c r="H27" s="66"/>
      <c r="I27" s="43"/>
      <c r="J27" s="47">
        <f>コード!D91</f>
        <v>223</v>
      </c>
      <c r="K27" s="66" t="str">
        <f>コード!E91</f>
        <v>こころ未来</v>
      </c>
      <c r="L27" s="43"/>
      <c r="M27" s="47"/>
      <c r="N27" s="66"/>
      <c r="O27" s="43"/>
      <c r="P27" s="43"/>
    </row>
    <row r="28" spans="1:16" ht="12.6" customHeight="1">
      <c r="A28" s="47">
        <f>コード!D25</f>
        <v>124</v>
      </c>
      <c r="B28" s="66" t="str">
        <f>コード!E25</f>
        <v>島原</v>
      </c>
      <c r="D28" s="47">
        <f>コード!D55</f>
        <v>154</v>
      </c>
      <c r="E28" s="66" t="str">
        <f>コード!E55</f>
        <v>佐世保中央　定昼</v>
      </c>
      <c r="F28" s="43"/>
      <c r="G28" s="47"/>
      <c r="H28" s="66"/>
      <c r="I28" s="43"/>
      <c r="J28" s="47"/>
      <c r="K28" s="66"/>
      <c r="L28" s="43"/>
      <c r="M28" s="47"/>
      <c r="N28" s="66"/>
      <c r="O28" s="43"/>
      <c r="P28" s="43"/>
    </row>
    <row r="29" spans="1:16" ht="12.6" customHeight="1">
      <c r="A29" s="47">
        <f>コード!D26</f>
        <v>125</v>
      </c>
      <c r="B29" s="66" t="str">
        <f>コード!E26</f>
        <v>島原　定</v>
      </c>
      <c r="D29" s="47">
        <f>コード!D56</f>
        <v>155</v>
      </c>
      <c r="E29" s="66" t="str">
        <f>コード!E56</f>
        <v>猶興館</v>
      </c>
      <c r="F29" s="43"/>
      <c r="G29" s="47"/>
      <c r="H29" s="66"/>
      <c r="I29" s="43"/>
      <c r="J29" s="47"/>
      <c r="K29" s="66"/>
      <c r="L29" s="43"/>
      <c r="M29" s="47"/>
      <c r="N29" s="66"/>
      <c r="O29" s="43"/>
      <c r="P29" s="43"/>
    </row>
    <row r="30" spans="1:16" ht="12.6" customHeight="1">
      <c r="A30" s="47">
        <f>コード!D27</f>
        <v>126</v>
      </c>
      <c r="B30" s="66" t="str">
        <f>コード!E27</f>
        <v>島原農</v>
      </c>
      <c r="D30" s="47">
        <f>コード!D57</f>
        <v>156</v>
      </c>
      <c r="E30" s="66" t="str">
        <f>コード!E57</f>
        <v>平戸</v>
      </c>
      <c r="F30" s="43"/>
      <c r="G30" s="47"/>
      <c r="H30" s="66"/>
      <c r="I30" s="43"/>
      <c r="J30" s="47"/>
      <c r="K30" s="66"/>
      <c r="L30" s="43"/>
      <c r="M30" s="47"/>
      <c r="N30" s="66"/>
      <c r="O30" s="43"/>
      <c r="P30" s="43"/>
    </row>
    <row r="31" spans="1:16" ht="12.6" customHeight="1">
      <c r="A31" s="47">
        <f>コード!D28</f>
        <v>127</v>
      </c>
      <c r="B31" s="66" t="str">
        <f>コード!E28</f>
        <v>島原工</v>
      </c>
      <c r="D31" s="47">
        <f>コード!D58</f>
        <v>157</v>
      </c>
      <c r="E31" s="66" t="str">
        <f>コード!E58</f>
        <v>北松農</v>
      </c>
      <c r="F31" s="43"/>
      <c r="G31" s="47"/>
      <c r="H31" s="66"/>
      <c r="I31" s="43"/>
      <c r="J31" s="47"/>
      <c r="K31" s="66"/>
      <c r="L31" s="43"/>
      <c r="M31" s="47"/>
      <c r="N31" s="66"/>
      <c r="O31" s="43"/>
      <c r="P31" s="43"/>
    </row>
    <row r="32" spans="1:16" ht="12.6" customHeight="1">
      <c r="A32" s="47">
        <f>コード!D29</f>
        <v>128</v>
      </c>
      <c r="B32" s="66" t="str">
        <f>コード!E29</f>
        <v>島原商</v>
      </c>
      <c r="D32" s="47">
        <f>コード!D59</f>
        <v>158</v>
      </c>
      <c r="E32" s="66" t="str">
        <f>コード!E59</f>
        <v>松浦</v>
      </c>
      <c r="F32" s="43"/>
      <c r="G32" s="47"/>
      <c r="H32" s="66"/>
      <c r="I32" s="43"/>
      <c r="J32" s="47"/>
      <c r="K32" s="66"/>
      <c r="L32" s="43"/>
      <c r="M32" s="47"/>
      <c r="N32" s="66"/>
      <c r="O32" s="43"/>
      <c r="P32" s="43"/>
    </row>
    <row r="33" spans="1:16" ht="12.6" customHeight="1">
      <c r="A33" s="47">
        <f>コード!D30</f>
        <v>129</v>
      </c>
      <c r="B33" s="66" t="str">
        <f>コード!E30</f>
        <v>諫早</v>
      </c>
      <c r="D33" s="47">
        <f>コード!D60</f>
        <v>159</v>
      </c>
      <c r="E33" s="66" t="str">
        <f>コード!E60</f>
        <v>川棚</v>
      </c>
      <c r="F33" s="43"/>
      <c r="G33" s="47"/>
      <c r="H33" s="66"/>
      <c r="I33" s="43"/>
      <c r="J33" s="47"/>
      <c r="K33" s="66"/>
      <c r="L33" s="43"/>
      <c r="M33" s="47"/>
      <c r="N33" s="66"/>
      <c r="O33" s="43"/>
      <c r="P33" s="43"/>
    </row>
    <row r="34" spans="1:16" ht="12.6" customHeight="1" thickBot="1">
      <c r="A34" s="49">
        <f>コード!D31</f>
        <v>130</v>
      </c>
      <c r="B34" s="67" t="str">
        <f>コード!E31</f>
        <v>諫早　定</v>
      </c>
      <c r="C34" s="50"/>
      <c r="D34" s="49">
        <f>コード!D61</f>
        <v>160</v>
      </c>
      <c r="E34" s="67" t="str">
        <f>コード!E61</f>
        <v>波佐見</v>
      </c>
      <c r="F34" s="43"/>
      <c r="G34" s="49"/>
      <c r="H34" s="67"/>
      <c r="I34" s="43"/>
      <c r="J34" s="49"/>
      <c r="K34" s="67"/>
      <c r="L34" s="43"/>
      <c r="M34" s="49"/>
      <c r="N34" s="67"/>
      <c r="O34" s="43"/>
    </row>
    <row r="35" spans="1:16" ht="11.45" customHeight="1">
      <c r="C35" s="43"/>
      <c r="F35" s="43"/>
      <c r="I35" s="43"/>
      <c r="L35" s="43"/>
      <c r="M35" s="44"/>
      <c r="N35" s="44"/>
      <c r="O35" s="43"/>
    </row>
    <row r="36" spans="1:16" ht="11.45" customHeight="1">
      <c r="C36" s="43"/>
      <c r="F36" s="43"/>
      <c r="I36" s="43"/>
      <c r="L36" s="43"/>
      <c r="M36" s="43"/>
      <c r="N36" s="43"/>
      <c r="O36" s="43"/>
    </row>
    <row r="37" spans="1:16" ht="11.45" customHeight="1">
      <c r="C37" s="43"/>
      <c r="F37" s="43"/>
      <c r="I37" s="43"/>
      <c r="L37" s="43"/>
      <c r="M37" s="43"/>
      <c r="N37" s="43"/>
      <c r="O37" s="43"/>
    </row>
    <row r="38" spans="1:16" ht="11.45" customHeight="1">
      <c r="C38" s="43"/>
      <c r="F38" s="43"/>
      <c r="I38" s="43"/>
      <c r="L38" s="43"/>
      <c r="M38" s="43"/>
      <c r="N38" s="43"/>
      <c r="O38" s="43"/>
    </row>
    <row r="39" spans="1:16" ht="11.45" customHeight="1">
      <c r="C39" s="43"/>
      <c r="F39" s="43"/>
      <c r="I39" s="43"/>
      <c r="L39" s="43"/>
      <c r="M39" s="43"/>
      <c r="N39" s="43"/>
      <c r="O39" s="43"/>
    </row>
    <row r="40" spans="1:16" ht="11.45" customHeight="1">
      <c r="C40" s="43"/>
      <c r="F40" s="43"/>
      <c r="I40" s="43"/>
      <c r="L40" s="43"/>
      <c r="M40" s="43"/>
      <c r="N40" s="43"/>
      <c r="O40" s="43"/>
    </row>
    <row r="41" spans="1:16" ht="11.45" customHeight="1">
      <c r="C41" s="43"/>
      <c r="F41" s="43"/>
      <c r="I41" s="43"/>
      <c r="L41" s="43"/>
      <c r="M41" s="43"/>
      <c r="N41" s="43"/>
      <c r="O41" s="43"/>
    </row>
    <row r="42" spans="1:16" ht="11.45" customHeight="1">
      <c r="C42" s="43"/>
      <c r="F42" s="43"/>
      <c r="I42" s="43"/>
      <c r="L42" s="43"/>
      <c r="M42" s="43"/>
      <c r="N42" s="43"/>
      <c r="O42" s="43"/>
    </row>
    <row r="43" spans="1:16" ht="11.45" customHeight="1">
      <c r="C43" s="43"/>
      <c r="F43" s="43"/>
      <c r="I43" s="43"/>
      <c r="L43" s="43"/>
      <c r="M43" s="43"/>
      <c r="N43" s="43"/>
      <c r="O43" s="43"/>
    </row>
    <row r="44" spans="1:16" ht="11.45" customHeight="1">
      <c r="C44" s="43"/>
      <c r="F44" s="43"/>
      <c r="I44" s="43"/>
      <c r="L44" s="43"/>
      <c r="M44" s="43"/>
      <c r="N44" s="43"/>
      <c r="O44" s="43"/>
    </row>
    <row r="45" spans="1:16" ht="11.45" customHeight="1">
      <c r="C45" s="43"/>
      <c r="F45" s="43"/>
      <c r="I45" s="43"/>
      <c r="L45" s="43"/>
      <c r="M45" s="43"/>
      <c r="N45" s="43"/>
      <c r="O45" s="43"/>
    </row>
    <row r="46" spans="1:16" ht="11.45" customHeight="1">
      <c r="C46" s="43"/>
      <c r="F46" s="43"/>
      <c r="I46" s="43"/>
      <c r="L46" s="43"/>
      <c r="M46" s="43"/>
      <c r="N46" s="43"/>
      <c r="O46" s="43"/>
    </row>
    <row r="47" spans="1:16" ht="11.45" customHeight="1">
      <c r="C47" s="43"/>
      <c r="F47" s="43"/>
      <c r="I47" s="43"/>
      <c r="L47" s="43"/>
      <c r="M47" s="43"/>
      <c r="N47" s="43"/>
      <c r="O47" s="43"/>
    </row>
    <row r="48" spans="1:16" ht="11.45" customHeight="1">
      <c r="C48" s="43"/>
      <c r="F48" s="43"/>
      <c r="I48" s="43"/>
      <c r="L48" s="43"/>
      <c r="M48" s="43"/>
      <c r="N48" s="43"/>
      <c r="O48" s="43"/>
    </row>
    <row r="49" spans="3:15" ht="11.45" customHeight="1">
      <c r="C49" s="43"/>
      <c r="F49" s="43"/>
      <c r="I49" s="43"/>
      <c r="L49" s="51"/>
      <c r="M49" s="43"/>
      <c r="N49" s="43"/>
      <c r="O49" s="43"/>
    </row>
    <row r="50" spans="3:15" ht="11.45" customHeight="1">
      <c r="C50" s="43"/>
      <c r="F50" s="43"/>
      <c r="I50" s="43"/>
      <c r="L50" s="43"/>
      <c r="M50" s="51"/>
      <c r="N50" s="51"/>
      <c r="O50" s="43"/>
    </row>
    <row r="51" spans="3:15" ht="11.45" customHeight="1">
      <c r="C51" s="43"/>
      <c r="F51" s="43"/>
      <c r="I51" s="43"/>
      <c r="L51" s="43"/>
      <c r="M51" s="43"/>
      <c r="N51" s="43"/>
      <c r="O51" s="43"/>
    </row>
    <row r="52" spans="3:15" ht="11.45" customHeight="1">
      <c r="C52" s="42"/>
      <c r="F52" s="42"/>
      <c r="I52" s="42"/>
      <c r="L52" s="43"/>
      <c r="M52" s="43"/>
      <c r="N52" s="43"/>
      <c r="O52" s="42"/>
    </row>
    <row r="53" spans="3:15" ht="11.45" customHeight="1">
      <c r="L53" s="43"/>
      <c r="M53" s="43"/>
      <c r="N53" s="43"/>
    </row>
    <row r="54" spans="3:15" ht="11.45" customHeight="1">
      <c r="L54" s="43"/>
      <c r="M54" s="43"/>
      <c r="N54" s="43"/>
    </row>
    <row r="55" spans="3:15" ht="11.45" customHeight="1">
      <c r="L55" s="43"/>
      <c r="M55" s="43"/>
      <c r="N55" s="43"/>
    </row>
    <row r="56" spans="3:15" ht="11.45" customHeight="1">
      <c r="L56" s="51"/>
      <c r="M56" s="43"/>
      <c r="N56" s="43"/>
    </row>
    <row r="57" spans="3:15" ht="11.45" customHeight="1">
      <c r="L57" s="43"/>
      <c r="M57" s="51"/>
      <c r="N57" s="51"/>
    </row>
    <row r="58" spans="3:15" ht="11.45" customHeight="1">
      <c r="L58" s="43"/>
      <c r="M58" s="43"/>
      <c r="N58" s="43"/>
    </row>
    <row r="59" spans="3:15" ht="10.5" customHeight="1">
      <c r="M59" s="43"/>
      <c r="N59" s="43"/>
    </row>
    <row r="60" spans="3:15" ht="10.5" customHeight="1">
      <c r="L60" s="44"/>
    </row>
    <row r="61" spans="3:15" ht="10.5" customHeight="1">
      <c r="L61" s="43"/>
      <c r="M61" s="44"/>
      <c r="N61" s="44"/>
    </row>
    <row r="62" spans="3:15" ht="10.5" customHeight="1">
      <c r="L62" s="43"/>
      <c r="M62" s="43"/>
      <c r="N62" s="43"/>
    </row>
    <row r="63" spans="3:15" ht="10.5" customHeight="1">
      <c r="L63" s="43"/>
      <c r="M63" s="43"/>
      <c r="N63" s="43"/>
    </row>
    <row r="64" spans="3:15" ht="10.5" customHeight="1">
      <c r="L64" s="43"/>
      <c r="M64" s="43"/>
      <c r="N64" s="43"/>
    </row>
    <row r="65" spans="12:14" ht="10.5" customHeight="1">
      <c r="L65" s="51"/>
      <c r="M65" s="43"/>
      <c r="N65" s="43"/>
    </row>
    <row r="66" spans="12:14" ht="10.5" customHeight="1">
      <c r="L66" s="43"/>
      <c r="M66" s="51"/>
      <c r="N66" s="51"/>
    </row>
    <row r="67" spans="12:14" ht="10.5" customHeight="1">
      <c r="L67" s="43"/>
      <c r="M67" s="43"/>
      <c r="N67" s="43"/>
    </row>
    <row r="68" spans="12:14" ht="10.5" customHeight="1">
      <c r="L68" s="43"/>
      <c r="M68" s="43"/>
      <c r="N68" s="43"/>
    </row>
    <row r="69" spans="12:14">
      <c r="L69" s="43"/>
      <c r="M69" s="43"/>
      <c r="N69" s="43"/>
    </row>
    <row r="70" spans="12:14">
      <c r="L70" s="43"/>
      <c r="M70" s="43"/>
      <c r="N70" s="43"/>
    </row>
    <row r="71" spans="12:14">
      <c r="L71" s="43"/>
      <c r="M71" s="43"/>
      <c r="N71" s="43"/>
    </row>
    <row r="72" spans="12:14">
      <c r="L72" s="43"/>
      <c r="M72" s="43"/>
      <c r="N72" s="43"/>
    </row>
    <row r="73" spans="12:14">
      <c r="L73" s="43"/>
      <c r="M73" s="43"/>
      <c r="N73" s="43"/>
    </row>
    <row r="74" spans="12:14">
      <c r="L74" s="43"/>
      <c r="M74" s="43"/>
      <c r="N74" s="43"/>
    </row>
    <row r="75" spans="12:14">
      <c r="L75" s="43"/>
      <c r="M75" s="43"/>
      <c r="N75" s="43"/>
    </row>
    <row r="76" spans="12:14">
      <c r="L76" s="43"/>
      <c r="M76" s="43"/>
      <c r="N76" s="43"/>
    </row>
    <row r="77" spans="12:14">
      <c r="L77" s="43"/>
      <c r="M77" s="43"/>
      <c r="N77" s="43"/>
    </row>
    <row r="78" spans="12:14">
      <c r="L78" s="43"/>
      <c r="M78" s="43"/>
      <c r="N78" s="43"/>
    </row>
    <row r="79" spans="12:14">
      <c r="L79" s="43"/>
      <c r="M79" s="43"/>
      <c r="N79" s="43"/>
    </row>
    <row r="80" spans="12:14">
      <c r="L80" s="43"/>
      <c r="M80" s="43"/>
      <c r="N80" s="43"/>
    </row>
    <row r="81" spans="13:14">
      <c r="M81" s="43"/>
      <c r="N81" s="43"/>
    </row>
  </sheetData>
  <mergeCells count="6">
    <mergeCell ref="A1:N1"/>
    <mergeCell ref="A3:B3"/>
    <mergeCell ref="D3:E3"/>
    <mergeCell ref="G3:H3"/>
    <mergeCell ref="J3:K3"/>
    <mergeCell ref="M3:N3"/>
  </mergeCells>
  <phoneticPr fontId="1"/>
  <printOptions horizontalCentered="1" verticalCentered="1"/>
  <pageMargins left="0.39370078740157483" right="0.39370078740157483" top="0.19685039370078741" bottom="0.19685039370078741" header="0.19685039370078741" footer="0.19685039370078741"/>
  <pageSetup paperSize="1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1"/>
  <sheetViews>
    <sheetView zoomScale="85" zoomScaleNormal="85" zoomScaleSheetLayoutView="100" workbookViewId="0">
      <selection activeCell="G104" sqref="G104"/>
    </sheetView>
  </sheetViews>
  <sheetFormatPr defaultColWidth="9" defaultRowHeight="12"/>
  <cols>
    <col min="1" max="1" width="5.5" style="40" bestFit="1" customWidth="1"/>
    <col min="2" max="2" width="11.625" style="40" bestFit="1" customWidth="1"/>
    <col min="3" max="3" width="24.875" style="40" bestFit="1" customWidth="1"/>
    <col min="4" max="4" width="5.5" style="20" customWidth="1"/>
    <col min="5" max="5" width="23.625" style="20" bestFit="1" customWidth="1"/>
    <col min="6" max="6" width="41.375" style="20" bestFit="1" customWidth="1"/>
    <col min="7" max="7" width="21.375" style="20" bestFit="1" customWidth="1"/>
    <col min="8" max="8" width="9" style="20" customWidth="1"/>
    <col min="9" max="9" width="9" style="20"/>
    <col min="10" max="10" width="9" style="20" customWidth="1"/>
    <col min="11" max="13" width="9" style="20"/>
    <col min="14" max="14" width="9" style="20" customWidth="1"/>
    <col min="15" max="17" width="9" style="20"/>
    <col min="18" max="18" width="9" style="20" customWidth="1"/>
    <col min="19" max="16384" width="9" style="20"/>
  </cols>
  <sheetData>
    <row r="1" spans="1:7" ht="27">
      <c r="A1" s="15" t="s">
        <v>10</v>
      </c>
      <c r="B1" s="16" t="s">
        <v>11</v>
      </c>
      <c r="C1" s="16" t="s">
        <v>12</v>
      </c>
      <c r="D1" s="16" t="s">
        <v>13</v>
      </c>
      <c r="E1" s="17" t="s">
        <v>14</v>
      </c>
      <c r="F1" s="18" t="s">
        <v>15</v>
      </c>
      <c r="G1" s="19" t="s">
        <v>16</v>
      </c>
    </row>
    <row r="2" spans="1:7" ht="15">
      <c r="A2" s="56">
        <v>1</v>
      </c>
      <c r="B2" s="21" t="s">
        <v>17</v>
      </c>
      <c r="C2" s="21" t="s">
        <v>61</v>
      </c>
      <c r="D2" s="21">
        <v>101</v>
      </c>
      <c r="E2" s="57" t="s">
        <v>62</v>
      </c>
      <c r="F2" s="58" t="s">
        <v>63</v>
      </c>
      <c r="G2" s="22"/>
    </row>
    <row r="3" spans="1:7" ht="15">
      <c r="A3" s="59">
        <v>1</v>
      </c>
      <c r="B3" s="23" t="s">
        <v>17</v>
      </c>
      <c r="C3" s="23" t="s">
        <v>61</v>
      </c>
      <c r="D3" s="23">
        <v>102</v>
      </c>
      <c r="E3" s="24" t="s">
        <v>64</v>
      </c>
      <c r="F3" s="27" t="s">
        <v>65</v>
      </c>
      <c r="G3" s="25"/>
    </row>
    <row r="4" spans="1:7" ht="15">
      <c r="A4" s="59">
        <v>1</v>
      </c>
      <c r="B4" s="23" t="s">
        <v>17</v>
      </c>
      <c r="C4" s="23" t="s">
        <v>61</v>
      </c>
      <c r="D4" s="23">
        <v>103</v>
      </c>
      <c r="E4" s="24" t="s">
        <v>66</v>
      </c>
      <c r="F4" s="27" t="s">
        <v>67</v>
      </c>
      <c r="G4" s="25"/>
    </row>
    <row r="5" spans="1:7" ht="15">
      <c r="A5" s="59">
        <v>1</v>
      </c>
      <c r="B5" s="23" t="s">
        <v>17</v>
      </c>
      <c r="C5" s="23" t="s">
        <v>61</v>
      </c>
      <c r="D5" s="23">
        <v>104</v>
      </c>
      <c r="E5" s="24" t="s">
        <v>68</v>
      </c>
      <c r="F5" s="27" t="s">
        <v>69</v>
      </c>
      <c r="G5" s="25"/>
    </row>
    <row r="6" spans="1:7" ht="15">
      <c r="A6" s="59">
        <v>1</v>
      </c>
      <c r="B6" s="23" t="s">
        <v>17</v>
      </c>
      <c r="C6" s="23" t="s">
        <v>61</v>
      </c>
      <c r="D6" s="23">
        <v>105</v>
      </c>
      <c r="E6" s="24" t="s">
        <v>70</v>
      </c>
      <c r="F6" s="27" t="s">
        <v>71</v>
      </c>
      <c r="G6" s="25"/>
    </row>
    <row r="7" spans="1:7" ht="15">
      <c r="A7" s="59">
        <v>1</v>
      </c>
      <c r="B7" s="23" t="s">
        <v>17</v>
      </c>
      <c r="C7" s="23" t="s">
        <v>61</v>
      </c>
      <c r="D7" s="23">
        <v>106</v>
      </c>
      <c r="E7" s="24" t="s">
        <v>72</v>
      </c>
      <c r="F7" s="27" t="s">
        <v>73</v>
      </c>
      <c r="G7" s="25"/>
    </row>
    <row r="8" spans="1:7" ht="15">
      <c r="A8" s="59">
        <v>1</v>
      </c>
      <c r="B8" s="23" t="s">
        <v>17</v>
      </c>
      <c r="C8" s="23" t="s">
        <v>61</v>
      </c>
      <c r="D8" s="23">
        <v>107</v>
      </c>
      <c r="E8" s="24" t="s">
        <v>74</v>
      </c>
      <c r="F8" s="27" t="s">
        <v>75</v>
      </c>
      <c r="G8" s="25"/>
    </row>
    <row r="9" spans="1:7" ht="15">
      <c r="A9" s="59">
        <v>1</v>
      </c>
      <c r="B9" s="23" t="s">
        <v>17</v>
      </c>
      <c r="C9" s="23" t="s">
        <v>61</v>
      </c>
      <c r="D9" s="23">
        <v>108</v>
      </c>
      <c r="E9" s="24" t="s">
        <v>76</v>
      </c>
      <c r="F9" s="27" t="s">
        <v>77</v>
      </c>
      <c r="G9" s="25"/>
    </row>
    <row r="10" spans="1:7" ht="15">
      <c r="A10" s="59">
        <v>1</v>
      </c>
      <c r="B10" s="23" t="s">
        <v>17</v>
      </c>
      <c r="C10" s="23" t="s">
        <v>61</v>
      </c>
      <c r="D10" s="23">
        <v>109</v>
      </c>
      <c r="E10" s="24" t="s">
        <v>78</v>
      </c>
      <c r="F10" s="27" t="s">
        <v>79</v>
      </c>
      <c r="G10" s="25"/>
    </row>
    <row r="11" spans="1:7" ht="15">
      <c r="A11" s="59">
        <v>1</v>
      </c>
      <c r="B11" s="23" t="s">
        <v>17</v>
      </c>
      <c r="C11" s="23" t="s">
        <v>61</v>
      </c>
      <c r="D11" s="23">
        <v>110</v>
      </c>
      <c r="E11" s="24" t="s">
        <v>80</v>
      </c>
      <c r="F11" s="27" t="s">
        <v>81</v>
      </c>
      <c r="G11" s="25"/>
    </row>
    <row r="12" spans="1:7" ht="15">
      <c r="A12" s="59">
        <v>1</v>
      </c>
      <c r="B12" s="23" t="s">
        <v>17</v>
      </c>
      <c r="C12" s="23" t="s">
        <v>61</v>
      </c>
      <c r="D12" s="23">
        <v>111</v>
      </c>
      <c r="E12" s="24" t="s">
        <v>82</v>
      </c>
      <c r="F12" s="27" t="s">
        <v>83</v>
      </c>
      <c r="G12" s="25"/>
    </row>
    <row r="13" spans="1:7" ht="15">
      <c r="A13" s="59">
        <v>1</v>
      </c>
      <c r="B13" s="23" t="s">
        <v>17</v>
      </c>
      <c r="C13" s="23" t="s">
        <v>61</v>
      </c>
      <c r="D13" s="23">
        <v>112</v>
      </c>
      <c r="E13" s="24" t="s">
        <v>84</v>
      </c>
      <c r="F13" s="27" t="s">
        <v>85</v>
      </c>
      <c r="G13" s="25"/>
    </row>
    <row r="14" spans="1:7" ht="15">
      <c r="A14" s="59">
        <v>1</v>
      </c>
      <c r="B14" s="23" t="s">
        <v>17</v>
      </c>
      <c r="C14" s="23" t="s">
        <v>18</v>
      </c>
      <c r="D14" s="23">
        <v>113</v>
      </c>
      <c r="E14" s="24" t="s">
        <v>86</v>
      </c>
      <c r="F14" s="27" t="s">
        <v>87</v>
      </c>
      <c r="G14" s="25"/>
    </row>
    <row r="15" spans="1:7" ht="15">
      <c r="A15" s="59">
        <v>1</v>
      </c>
      <c r="B15" s="23" t="s">
        <v>17</v>
      </c>
      <c r="C15" s="23" t="s">
        <v>61</v>
      </c>
      <c r="D15" s="23">
        <v>114</v>
      </c>
      <c r="E15" s="24" t="s">
        <v>88</v>
      </c>
      <c r="F15" s="27" t="s">
        <v>89</v>
      </c>
      <c r="G15" s="25"/>
    </row>
    <row r="16" spans="1:7" ht="15">
      <c r="A16" s="59">
        <v>1</v>
      </c>
      <c r="B16" s="23" t="s">
        <v>17</v>
      </c>
      <c r="C16" s="23" t="s">
        <v>61</v>
      </c>
      <c r="D16" s="23">
        <v>115</v>
      </c>
      <c r="E16" s="24" t="s">
        <v>90</v>
      </c>
      <c r="F16" s="27" t="s">
        <v>91</v>
      </c>
      <c r="G16" s="25"/>
    </row>
    <row r="17" spans="1:7" ht="15">
      <c r="A17" s="59">
        <v>1</v>
      </c>
      <c r="B17" s="23" t="s">
        <v>17</v>
      </c>
      <c r="C17" s="23" t="s">
        <v>61</v>
      </c>
      <c r="D17" s="23">
        <v>116</v>
      </c>
      <c r="E17" s="24" t="s">
        <v>92</v>
      </c>
      <c r="F17" s="27" t="s">
        <v>93</v>
      </c>
      <c r="G17" s="25"/>
    </row>
    <row r="18" spans="1:7" ht="15">
      <c r="A18" s="59">
        <v>1</v>
      </c>
      <c r="B18" s="23" t="s">
        <v>17</v>
      </c>
      <c r="C18" s="23" t="s">
        <v>61</v>
      </c>
      <c r="D18" s="23">
        <v>117</v>
      </c>
      <c r="E18" s="24" t="s">
        <v>94</v>
      </c>
      <c r="F18" s="27" t="s">
        <v>95</v>
      </c>
      <c r="G18" s="25"/>
    </row>
    <row r="19" spans="1:7" ht="15">
      <c r="A19" s="59">
        <v>1</v>
      </c>
      <c r="B19" s="23" t="s">
        <v>17</v>
      </c>
      <c r="C19" s="23" t="s">
        <v>61</v>
      </c>
      <c r="D19" s="23">
        <v>118</v>
      </c>
      <c r="E19" s="24" t="s">
        <v>96</v>
      </c>
      <c r="F19" s="27" t="s">
        <v>97</v>
      </c>
      <c r="G19" s="25"/>
    </row>
    <row r="20" spans="1:7" ht="15">
      <c r="A20" s="59">
        <v>1</v>
      </c>
      <c r="B20" s="23" t="s">
        <v>17</v>
      </c>
      <c r="C20" s="23" t="s">
        <v>61</v>
      </c>
      <c r="D20" s="23">
        <v>119</v>
      </c>
      <c r="E20" s="24" t="s">
        <v>98</v>
      </c>
      <c r="F20" s="27" t="s">
        <v>99</v>
      </c>
      <c r="G20" s="25"/>
    </row>
    <row r="21" spans="1:7" ht="15">
      <c r="A21" s="59">
        <v>1</v>
      </c>
      <c r="B21" s="23" t="s">
        <v>17</v>
      </c>
      <c r="C21" s="23" t="s">
        <v>61</v>
      </c>
      <c r="D21" s="23">
        <v>120</v>
      </c>
      <c r="E21" s="24" t="s">
        <v>100</v>
      </c>
      <c r="F21" s="27" t="s">
        <v>101</v>
      </c>
      <c r="G21" s="25"/>
    </row>
    <row r="22" spans="1:7" ht="15">
      <c r="A22" s="59">
        <v>1</v>
      </c>
      <c r="B22" s="23" t="s">
        <v>17</v>
      </c>
      <c r="C22" s="23" t="s">
        <v>61</v>
      </c>
      <c r="D22" s="23">
        <v>121</v>
      </c>
      <c r="E22" s="24" t="s">
        <v>102</v>
      </c>
      <c r="F22" s="27" t="s">
        <v>103</v>
      </c>
      <c r="G22" s="25"/>
    </row>
    <row r="23" spans="1:7" ht="15">
      <c r="A23" s="59">
        <v>1</v>
      </c>
      <c r="B23" s="23" t="s">
        <v>17</v>
      </c>
      <c r="C23" s="23" t="s">
        <v>61</v>
      </c>
      <c r="D23" s="23">
        <v>122</v>
      </c>
      <c r="E23" s="26" t="s">
        <v>56</v>
      </c>
      <c r="F23" s="27" t="s">
        <v>104</v>
      </c>
      <c r="G23" s="25"/>
    </row>
    <row r="24" spans="1:7" ht="15">
      <c r="A24" s="59">
        <v>1</v>
      </c>
      <c r="B24" s="23" t="s">
        <v>17</v>
      </c>
      <c r="C24" s="23" t="s">
        <v>61</v>
      </c>
      <c r="D24" s="23">
        <v>123</v>
      </c>
      <c r="E24" s="26" t="s">
        <v>105</v>
      </c>
      <c r="F24" s="27" t="s">
        <v>106</v>
      </c>
      <c r="G24" s="25"/>
    </row>
    <row r="25" spans="1:7" ht="15">
      <c r="A25" s="59">
        <v>1</v>
      </c>
      <c r="B25" s="23" t="s">
        <v>17</v>
      </c>
      <c r="C25" s="23" t="s">
        <v>61</v>
      </c>
      <c r="D25" s="23">
        <v>124</v>
      </c>
      <c r="E25" s="26" t="s">
        <v>107</v>
      </c>
      <c r="F25" s="27" t="s">
        <v>108</v>
      </c>
      <c r="G25" s="25"/>
    </row>
    <row r="26" spans="1:7" ht="15">
      <c r="A26" s="59">
        <v>1</v>
      </c>
      <c r="B26" s="23" t="s">
        <v>17</v>
      </c>
      <c r="C26" s="23" t="s">
        <v>61</v>
      </c>
      <c r="D26" s="23">
        <v>125</v>
      </c>
      <c r="E26" s="26" t="s">
        <v>109</v>
      </c>
      <c r="F26" s="27" t="s">
        <v>110</v>
      </c>
      <c r="G26" s="25"/>
    </row>
    <row r="27" spans="1:7" ht="15">
      <c r="A27" s="59">
        <v>1</v>
      </c>
      <c r="B27" s="23" t="s">
        <v>17</v>
      </c>
      <c r="C27" s="23" t="s">
        <v>61</v>
      </c>
      <c r="D27" s="23">
        <v>126</v>
      </c>
      <c r="E27" s="26" t="s">
        <v>111</v>
      </c>
      <c r="F27" s="27" t="s">
        <v>112</v>
      </c>
      <c r="G27" s="25"/>
    </row>
    <row r="28" spans="1:7" ht="15">
      <c r="A28" s="59">
        <v>1</v>
      </c>
      <c r="B28" s="23" t="s">
        <v>17</v>
      </c>
      <c r="C28" s="23" t="s">
        <v>61</v>
      </c>
      <c r="D28" s="23">
        <v>127</v>
      </c>
      <c r="E28" s="26" t="s">
        <v>113</v>
      </c>
      <c r="F28" s="27" t="s">
        <v>114</v>
      </c>
      <c r="G28" s="25"/>
    </row>
    <row r="29" spans="1:7" ht="15">
      <c r="A29" s="59">
        <v>1</v>
      </c>
      <c r="B29" s="23" t="s">
        <v>17</v>
      </c>
      <c r="C29" s="23" t="s">
        <v>61</v>
      </c>
      <c r="D29" s="23">
        <v>128</v>
      </c>
      <c r="E29" s="26" t="s">
        <v>115</v>
      </c>
      <c r="F29" s="27" t="s">
        <v>116</v>
      </c>
      <c r="G29" s="25"/>
    </row>
    <row r="30" spans="1:7" ht="15">
      <c r="A30" s="59">
        <v>1</v>
      </c>
      <c r="B30" s="23" t="s">
        <v>17</v>
      </c>
      <c r="C30" s="23" t="s">
        <v>61</v>
      </c>
      <c r="D30" s="23">
        <v>129</v>
      </c>
      <c r="E30" s="26" t="s">
        <v>50</v>
      </c>
      <c r="F30" s="27" t="s">
        <v>117</v>
      </c>
      <c r="G30" s="25"/>
    </row>
    <row r="31" spans="1:7" ht="15">
      <c r="A31" s="59">
        <v>1</v>
      </c>
      <c r="B31" s="23" t="s">
        <v>17</v>
      </c>
      <c r="C31" s="23" t="s">
        <v>61</v>
      </c>
      <c r="D31" s="23">
        <v>130</v>
      </c>
      <c r="E31" s="26" t="s">
        <v>118</v>
      </c>
      <c r="F31" s="27" t="s">
        <v>119</v>
      </c>
      <c r="G31" s="25"/>
    </row>
    <row r="32" spans="1:7" ht="15">
      <c r="A32" s="59">
        <v>1</v>
      </c>
      <c r="B32" s="23" t="s">
        <v>17</v>
      </c>
      <c r="C32" s="23" t="s">
        <v>61</v>
      </c>
      <c r="D32" s="23">
        <v>131</v>
      </c>
      <c r="E32" s="26" t="s">
        <v>120</v>
      </c>
      <c r="F32" s="27" t="s">
        <v>121</v>
      </c>
      <c r="G32" s="25"/>
    </row>
    <row r="33" spans="1:7" ht="15">
      <c r="A33" s="59">
        <v>1</v>
      </c>
      <c r="B33" s="23" t="s">
        <v>17</v>
      </c>
      <c r="C33" s="23" t="s">
        <v>61</v>
      </c>
      <c r="D33" s="23">
        <v>132</v>
      </c>
      <c r="E33" s="26" t="s">
        <v>122</v>
      </c>
      <c r="F33" s="27" t="s">
        <v>123</v>
      </c>
      <c r="G33" s="25"/>
    </row>
    <row r="34" spans="1:7" ht="15">
      <c r="A34" s="59">
        <v>1</v>
      </c>
      <c r="B34" s="23" t="s">
        <v>17</v>
      </c>
      <c r="C34" s="23" t="s">
        <v>61</v>
      </c>
      <c r="D34" s="23">
        <v>133</v>
      </c>
      <c r="E34" s="26" t="s">
        <v>124</v>
      </c>
      <c r="F34" s="27" t="s">
        <v>125</v>
      </c>
      <c r="G34" s="25"/>
    </row>
    <row r="35" spans="1:7" ht="15">
      <c r="A35" s="59">
        <v>1</v>
      </c>
      <c r="B35" s="23" t="s">
        <v>17</v>
      </c>
      <c r="C35" s="23" t="s">
        <v>61</v>
      </c>
      <c r="D35" s="23">
        <v>134</v>
      </c>
      <c r="E35" s="26" t="s">
        <v>126</v>
      </c>
      <c r="F35" s="27" t="s">
        <v>127</v>
      </c>
      <c r="G35" s="25"/>
    </row>
    <row r="36" spans="1:7" ht="15">
      <c r="A36" s="59">
        <v>1</v>
      </c>
      <c r="B36" s="23" t="s">
        <v>17</v>
      </c>
      <c r="C36" s="23" t="s">
        <v>61</v>
      </c>
      <c r="D36" s="23">
        <v>135</v>
      </c>
      <c r="E36" s="26" t="s">
        <v>51</v>
      </c>
      <c r="F36" s="27" t="s">
        <v>128</v>
      </c>
      <c r="G36" s="25"/>
    </row>
    <row r="37" spans="1:7" ht="15">
      <c r="A37" s="59">
        <v>1</v>
      </c>
      <c r="B37" s="23" t="s">
        <v>17</v>
      </c>
      <c r="C37" s="23" t="s">
        <v>61</v>
      </c>
      <c r="D37" s="23">
        <v>136</v>
      </c>
      <c r="E37" s="26" t="s">
        <v>129</v>
      </c>
      <c r="F37" s="27" t="s">
        <v>130</v>
      </c>
      <c r="G37" s="25"/>
    </row>
    <row r="38" spans="1:7" ht="15">
      <c r="A38" s="59">
        <v>1</v>
      </c>
      <c r="B38" s="23" t="s">
        <v>17</v>
      </c>
      <c r="C38" s="23" t="s">
        <v>61</v>
      </c>
      <c r="D38" s="23">
        <v>137</v>
      </c>
      <c r="E38" s="26" t="s">
        <v>131</v>
      </c>
      <c r="F38" s="27" t="s">
        <v>132</v>
      </c>
      <c r="G38" s="25"/>
    </row>
    <row r="39" spans="1:7" ht="15">
      <c r="A39" s="59">
        <v>1</v>
      </c>
      <c r="B39" s="23" t="s">
        <v>17</v>
      </c>
      <c r="C39" s="23" t="s">
        <v>61</v>
      </c>
      <c r="D39" s="23">
        <v>138</v>
      </c>
      <c r="E39" s="26" t="s">
        <v>133</v>
      </c>
      <c r="F39" s="27" t="s">
        <v>134</v>
      </c>
      <c r="G39" s="25"/>
    </row>
    <row r="40" spans="1:7" ht="15">
      <c r="A40" s="59">
        <v>1</v>
      </c>
      <c r="B40" s="23" t="s">
        <v>17</v>
      </c>
      <c r="C40" s="23" t="s">
        <v>61</v>
      </c>
      <c r="D40" s="23">
        <v>139</v>
      </c>
      <c r="E40" s="26" t="s">
        <v>54</v>
      </c>
      <c r="F40" s="27" t="s">
        <v>135</v>
      </c>
      <c r="G40" s="25"/>
    </row>
    <row r="41" spans="1:7" ht="15">
      <c r="A41" s="59">
        <v>1</v>
      </c>
      <c r="B41" s="23" t="s">
        <v>17</v>
      </c>
      <c r="C41" s="23" t="s">
        <v>61</v>
      </c>
      <c r="D41" s="23">
        <v>140</v>
      </c>
      <c r="E41" s="26" t="s">
        <v>55</v>
      </c>
      <c r="F41" s="27" t="s">
        <v>136</v>
      </c>
      <c r="G41" s="25"/>
    </row>
    <row r="42" spans="1:7" ht="15">
      <c r="A42" s="59">
        <v>1</v>
      </c>
      <c r="B42" s="23" t="s">
        <v>17</v>
      </c>
      <c r="C42" s="23" t="s">
        <v>61</v>
      </c>
      <c r="D42" s="23">
        <v>141</v>
      </c>
      <c r="E42" s="26" t="s">
        <v>137</v>
      </c>
      <c r="F42" s="27" t="s">
        <v>138</v>
      </c>
      <c r="G42" s="25"/>
    </row>
    <row r="43" spans="1:7" ht="15">
      <c r="A43" s="59">
        <v>1</v>
      </c>
      <c r="B43" s="23" t="s">
        <v>17</v>
      </c>
      <c r="C43" s="23" t="s">
        <v>61</v>
      </c>
      <c r="D43" s="23">
        <v>142</v>
      </c>
      <c r="E43" s="26" t="s">
        <v>139</v>
      </c>
      <c r="F43" s="27" t="s">
        <v>140</v>
      </c>
      <c r="G43" s="25"/>
    </row>
    <row r="44" spans="1:7" ht="15">
      <c r="A44" s="59">
        <v>1</v>
      </c>
      <c r="B44" s="23" t="s">
        <v>17</v>
      </c>
      <c r="C44" s="23" t="s">
        <v>61</v>
      </c>
      <c r="D44" s="23">
        <v>143</v>
      </c>
      <c r="E44" s="26" t="s">
        <v>141</v>
      </c>
      <c r="F44" s="27" t="s">
        <v>142</v>
      </c>
      <c r="G44" s="25"/>
    </row>
    <row r="45" spans="1:7" ht="15">
      <c r="A45" s="59">
        <v>1</v>
      </c>
      <c r="B45" s="23" t="s">
        <v>17</v>
      </c>
      <c r="C45" s="23" t="s">
        <v>61</v>
      </c>
      <c r="D45" s="23">
        <v>144</v>
      </c>
      <c r="E45" s="26" t="s">
        <v>143</v>
      </c>
      <c r="F45" s="27" t="s">
        <v>144</v>
      </c>
      <c r="G45" s="25"/>
    </row>
    <row r="46" spans="1:7" ht="15">
      <c r="A46" s="59">
        <v>1</v>
      </c>
      <c r="B46" s="23" t="s">
        <v>17</v>
      </c>
      <c r="C46" s="23" t="s">
        <v>61</v>
      </c>
      <c r="D46" s="23">
        <v>145</v>
      </c>
      <c r="E46" s="26" t="s">
        <v>145</v>
      </c>
      <c r="F46" s="27" t="s">
        <v>146</v>
      </c>
      <c r="G46" s="25"/>
    </row>
    <row r="47" spans="1:7" ht="15">
      <c r="A47" s="59">
        <v>1</v>
      </c>
      <c r="B47" s="23" t="s">
        <v>17</v>
      </c>
      <c r="C47" s="23" t="s">
        <v>61</v>
      </c>
      <c r="D47" s="23">
        <v>146</v>
      </c>
      <c r="E47" s="26" t="s">
        <v>147</v>
      </c>
      <c r="F47" s="27" t="s">
        <v>148</v>
      </c>
      <c r="G47" s="25"/>
    </row>
    <row r="48" spans="1:7" ht="15">
      <c r="A48" s="59">
        <v>1</v>
      </c>
      <c r="B48" s="23" t="s">
        <v>17</v>
      </c>
      <c r="C48" s="23" t="s">
        <v>61</v>
      </c>
      <c r="D48" s="23">
        <v>147</v>
      </c>
      <c r="E48" s="26" t="s">
        <v>149</v>
      </c>
      <c r="F48" s="27" t="s">
        <v>150</v>
      </c>
      <c r="G48" s="25"/>
    </row>
    <row r="49" spans="1:7" ht="15">
      <c r="A49" s="59">
        <v>1</v>
      </c>
      <c r="B49" s="23" t="s">
        <v>17</v>
      </c>
      <c r="C49" s="23" t="s">
        <v>61</v>
      </c>
      <c r="D49" s="23">
        <v>148</v>
      </c>
      <c r="E49" s="26" t="s">
        <v>151</v>
      </c>
      <c r="F49" s="27" t="s">
        <v>152</v>
      </c>
      <c r="G49" s="25"/>
    </row>
    <row r="50" spans="1:7" ht="15">
      <c r="A50" s="59">
        <v>1</v>
      </c>
      <c r="B50" s="23" t="s">
        <v>17</v>
      </c>
      <c r="C50" s="23" t="s">
        <v>61</v>
      </c>
      <c r="D50" s="23">
        <v>149</v>
      </c>
      <c r="E50" s="26" t="s">
        <v>153</v>
      </c>
      <c r="F50" s="27" t="s">
        <v>154</v>
      </c>
      <c r="G50" s="25"/>
    </row>
    <row r="51" spans="1:7" ht="15">
      <c r="A51" s="59">
        <v>1</v>
      </c>
      <c r="B51" s="23" t="s">
        <v>17</v>
      </c>
      <c r="C51" s="23" t="s">
        <v>61</v>
      </c>
      <c r="D51" s="23">
        <v>150</v>
      </c>
      <c r="E51" s="26" t="s">
        <v>49</v>
      </c>
      <c r="F51" s="27" t="s">
        <v>155</v>
      </c>
      <c r="G51" s="25"/>
    </row>
    <row r="52" spans="1:7" ht="15">
      <c r="A52" s="59">
        <v>1</v>
      </c>
      <c r="B52" s="23" t="s">
        <v>17</v>
      </c>
      <c r="C52" s="23" t="s">
        <v>61</v>
      </c>
      <c r="D52" s="23">
        <v>151</v>
      </c>
      <c r="E52" s="26" t="s">
        <v>156</v>
      </c>
      <c r="F52" s="27" t="s">
        <v>157</v>
      </c>
      <c r="G52" s="25"/>
    </row>
    <row r="53" spans="1:7" ht="15">
      <c r="A53" s="59">
        <v>1</v>
      </c>
      <c r="B53" s="23" t="s">
        <v>17</v>
      </c>
      <c r="C53" s="23" t="s">
        <v>61</v>
      </c>
      <c r="D53" s="23">
        <v>152</v>
      </c>
      <c r="E53" s="26" t="s">
        <v>158</v>
      </c>
      <c r="F53" s="27" t="s">
        <v>159</v>
      </c>
      <c r="G53" s="25"/>
    </row>
    <row r="54" spans="1:7" ht="15">
      <c r="A54" s="59">
        <v>1</v>
      </c>
      <c r="B54" s="23" t="s">
        <v>17</v>
      </c>
      <c r="C54" s="23" t="s">
        <v>61</v>
      </c>
      <c r="D54" s="23">
        <v>153</v>
      </c>
      <c r="E54" s="26" t="s">
        <v>160</v>
      </c>
      <c r="F54" s="27" t="s">
        <v>161</v>
      </c>
      <c r="G54" s="25"/>
    </row>
    <row r="55" spans="1:7" ht="15">
      <c r="A55" s="59">
        <v>1</v>
      </c>
      <c r="B55" s="23" t="s">
        <v>17</v>
      </c>
      <c r="C55" s="23" t="s">
        <v>61</v>
      </c>
      <c r="D55" s="23">
        <v>154</v>
      </c>
      <c r="E55" s="26" t="s">
        <v>162</v>
      </c>
      <c r="F55" s="27" t="s">
        <v>163</v>
      </c>
      <c r="G55" s="25"/>
    </row>
    <row r="56" spans="1:7" ht="15">
      <c r="A56" s="59">
        <v>1</v>
      </c>
      <c r="B56" s="23" t="s">
        <v>17</v>
      </c>
      <c r="C56" s="23" t="s">
        <v>61</v>
      </c>
      <c r="D56" s="23">
        <v>155</v>
      </c>
      <c r="E56" s="26" t="s">
        <v>164</v>
      </c>
      <c r="F56" s="27" t="s">
        <v>165</v>
      </c>
      <c r="G56" s="25"/>
    </row>
    <row r="57" spans="1:7" ht="15">
      <c r="A57" s="59">
        <v>1</v>
      </c>
      <c r="B57" s="23" t="s">
        <v>17</v>
      </c>
      <c r="C57" s="23" t="s">
        <v>61</v>
      </c>
      <c r="D57" s="23">
        <v>156</v>
      </c>
      <c r="E57" s="26" t="s">
        <v>52</v>
      </c>
      <c r="F57" s="27" t="s">
        <v>166</v>
      </c>
      <c r="G57" s="25"/>
    </row>
    <row r="58" spans="1:7" ht="15">
      <c r="A58" s="59">
        <v>1</v>
      </c>
      <c r="B58" s="23" t="s">
        <v>17</v>
      </c>
      <c r="C58" s="23" t="s">
        <v>61</v>
      </c>
      <c r="D58" s="23">
        <v>157</v>
      </c>
      <c r="E58" s="26" t="s">
        <v>167</v>
      </c>
      <c r="F58" s="27" t="s">
        <v>168</v>
      </c>
      <c r="G58" s="25"/>
    </row>
    <row r="59" spans="1:7" ht="15">
      <c r="A59" s="59">
        <v>1</v>
      </c>
      <c r="B59" s="23" t="s">
        <v>17</v>
      </c>
      <c r="C59" s="23" t="s">
        <v>61</v>
      </c>
      <c r="D59" s="23">
        <v>158</v>
      </c>
      <c r="E59" s="28" t="s">
        <v>169</v>
      </c>
      <c r="F59" s="29" t="s">
        <v>170</v>
      </c>
      <c r="G59" s="25"/>
    </row>
    <row r="60" spans="1:7" ht="15">
      <c r="A60" s="59">
        <v>1</v>
      </c>
      <c r="B60" s="23" t="s">
        <v>17</v>
      </c>
      <c r="C60" s="23" t="s">
        <v>61</v>
      </c>
      <c r="D60" s="23">
        <v>159</v>
      </c>
      <c r="E60" s="26" t="s">
        <v>171</v>
      </c>
      <c r="F60" s="27" t="s">
        <v>172</v>
      </c>
      <c r="G60" s="25"/>
    </row>
    <row r="61" spans="1:7" ht="15">
      <c r="A61" s="59">
        <v>1</v>
      </c>
      <c r="B61" s="23" t="s">
        <v>17</v>
      </c>
      <c r="C61" s="23" t="s">
        <v>61</v>
      </c>
      <c r="D61" s="23">
        <v>160</v>
      </c>
      <c r="E61" s="26" t="s">
        <v>173</v>
      </c>
      <c r="F61" s="27" t="s">
        <v>174</v>
      </c>
      <c r="G61" s="25"/>
    </row>
    <row r="62" spans="1:7" ht="15">
      <c r="A62" s="59">
        <v>1</v>
      </c>
      <c r="B62" s="23" t="s">
        <v>17</v>
      </c>
      <c r="C62" s="23" t="s">
        <v>61</v>
      </c>
      <c r="D62" s="23">
        <v>161</v>
      </c>
      <c r="E62" s="26" t="s">
        <v>175</v>
      </c>
      <c r="F62" s="27" t="s">
        <v>176</v>
      </c>
      <c r="G62" s="25"/>
    </row>
    <row r="63" spans="1:7" ht="15">
      <c r="A63" s="59">
        <v>1</v>
      </c>
      <c r="B63" s="23" t="s">
        <v>17</v>
      </c>
      <c r="C63" s="23" t="s">
        <v>61</v>
      </c>
      <c r="D63" s="23">
        <v>162</v>
      </c>
      <c r="E63" s="26" t="s">
        <v>177</v>
      </c>
      <c r="F63" s="27" t="s">
        <v>178</v>
      </c>
      <c r="G63" s="25"/>
    </row>
    <row r="64" spans="1:7" ht="15">
      <c r="A64" s="59">
        <v>1</v>
      </c>
      <c r="B64" s="23" t="s">
        <v>17</v>
      </c>
      <c r="C64" s="23" t="s">
        <v>61</v>
      </c>
      <c r="D64" s="23">
        <v>163</v>
      </c>
      <c r="E64" s="26" t="s">
        <v>179</v>
      </c>
      <c r="F64" s="27" t="s">
        <v>180</v>
      </c>
      <c r="G64" s="25"/>
    </row>
    <row r="65" spans="1:7" ht="15">
      <c r="A65" s="59">
        <v>1</v>
      </c>
      <c r="B65" s="23" t="s">
        <v>17</v>
      </c>
      <c r="C65" s="23" t="s">
        <v>61</v>
      </c>
      <c r="D65" s="23">
        <v>164</v>
      </c>
      <c r="E65" s="30" t="s">
        <v>181</v>
      </c>
      <c r="F65" s="27" t="s">
        <v>182</v>
      </c>
      <c r="G65" s="25"/>
    </row>
    <row r="66" spans="1:7" ht="15">
      <c r="A66" s="59">
        <v>1</v>
      </c>
      <c r="B66" s="23" t="s">
        <v>17</v>
      </c>
      <c r="C66" s="23" t="s">
        <v>61</v>
      </c>
      <c r="D66" s="23">
        <v>165</v>
      </c>
      <c r="E66" s="31" t="s">
        <v>53</v>
      </c>
      <c r="F66" s="27" t="s">
        <v>183</v>
      </c>
      <c r="G66" s="25"/>
    </row>
    <row r="67" spans="1:7" ht="15">
      <c r="A67" s="59">
        <v>1</v>
      </c>
      <c r="B67" s="23" t="s">
        <v>17</v>
      </c>
      <c r="C67" s="23" t="s">
        <v>61</v>
      </c>
      <c r="D67" s="23">
        <v>166</v>
      </c>
      <c r="E67" s="31" t="s">
        <v>184</v>
      </c>
      <c r="F67" s="27" t="s">
        <v>185</v>
      </c>
      <c r="G67" s="25"/>
    </row>
    <row r="68" spans="1:7" ht="15">
      <c r="A68" s="59">
        <v>1</v>
      </c>
      <c r="B68" s="23" t="s">
        <v>17</v>
      </c>
      <c r="C68" s="23" t="s">
        <v>61</v>
      </c>
      <c r="D68" s="23">
        <v>167</v>
      </c>
      <c r="E68" s="31" t="s">
        <v>186</v>
      </c>
      <c r="F68" s="27" t="s">
        <v>187</v>
      </c>
      <c r="G68" s="25"/>
    </row>
    <row r="69" spans="1:7" ht="15">
      <c r="A69" s="59">
        <v>1</v>
      </c>
      <c r="B69" s="23" t="s">
        <v>17</v>
      </c>
      <c r="C69" s="23" t="s">
        <v>19</v>
      </c>
      <c r="D69" s="23">
        <v>201</v>
      </c>
      <c r="E69" s="30" t="s">
        <v>188</v>
      </c>
      <c r="F69" s="27" t="s">
        <v>189</v>
      </c>
      <c r="G69" s="25"/>
    </row>
    <row r="70" spans="1:7" ht="15">
      <c r="A70" s="59">
        <v>1</v>
      </c>
      <c r="B70" s="23" t="s">
        <v>17</v>
      </c>
      <c r="C70" s="23" t="s">
        <v>19</v>
      </c>
      <c r="D70" s="23">
        <v>202</v>
      </c>
      <c r="E70" s="31" t="s">
        <v>190</v>
      </c>
      <c r="F70" s="27" t="s">
        <v>191</v>
      </c>
      <c r="G70" s="25"/>
    </row>
    <row r="71" spans="1:7" ht="15">
      <c r="A71" s="59">
        <v>1</v>
      </c>
      <c r="B71" s="23" t="s">
        <v>17</v>
      </c>
      <c r="C71" s="23" t="s">
        <v>19</v>
      </c>
      <c r="D71" s="23">
        <v>203</v>
      </c>
      <c r="E71" s="31" t="s">
        <v>48</v>
      </c>
      <c r="F71" s="27" t="s">
        <v>192</v>
      </c>
      <c r="G71" s="25"/>
    </row>
    <row r="72" spans="1:7" ht="15">
      <c r="A72" s="59">
        <v>1</v>
      </c>
      <c r="B72" s="23" t="s">
        <v>17</v>
      </c>
      <c r="C72" s="23" t="s">
        <v>19</v>
      </c>
      <c r="D72" s="23">
        <v>204</v>
      </c>
      <c r="E72" s="31" t="s">
        <v>193</v>
      </c>
      <c r="F72" s="27" t="s">
        <v>194</v>
      </c>
      <c r="G72" s="25"/>
    </row>
    <row r="73" spans="1:7" ht="15">
      <c r="A73" s="59">
        <v>1</v>
      </c>
      <c r="B73" s="23" t="s">
        <v>17</v>
      </c>
      <c r="C73" s="23" t="s">
        <v>19</v>
      </c>
      <c r="D73" s="23">
        <v>205</v>
      </c>
      <c r="E73" s="31" t="s">
        <v>195</v>
      </c>
      <c r="F73" s="27" t="s">
        <v>196</v>
      </c>
      <c r="G73" s="25"/>
    </row>
    <row r="74" spans="1:7" ht="15">
      <c r="A74" s="60">
        <v>1</v>
      </c>
      <c r="B74" s="32" t="s">
        <v>17</v>
      </c>
      <c r="C74" s="32" t="s">
        <v>19</v>
      </c>
      <c r="D74" s="23">
        <v>206</v>
      </c>
      <c r="E74" s="33" t="s">
        <v>197</v>
      </c>
      <c r="F74" s="34" t="s">
        <v>198</v>
      </c>
      <c r="G74" s="25"/>
    </row>
    <row r="75" spans="1:7" ht="13.5">
      <c r="A75" s="61">
        <v>1</v>
      </c>
      <c r="B75" s="35" t="s">
        <v>199</v>
      </c>
      <c r="C75" s="35" t="s">
        <v>19</v>
      </c>
      <c r="D75" s="23">
        <v>207</v>
      </c>
      <c r="E75" s="31" t="s">
        <v>200</v>
      </c>
      <c r="F75" s="27" t="s">
        <v>201</v>
      </c>
      <c r="G75" s="25"/>
    </row>
    <row r="76" spans="1:7" ht="13.5">
      <c r="A76" s="61">
        <v>1</v>
      </c>
      <c r="B76" s="35" t="s">
        <v>199</v>
      </c>
      <c r="C76" s="35" t="s">
        <v>19</v>
      </c>
      <c r="D76" s="23">
        <v>208</v>
      </c>
      <c r="E76" s="31" t="s">
        <v>202</v>
      </c>
      <c r="F76" s="27" t="s">
        <v>203</v>
      </c>
      <c r="G76" s="25"/>
    </row>
    <row r="77" spans="1:7" ht="15">
      <c r="A77" s="59">
        <v>1</v>
      </c>
      <c r="B77" s="23" t="s">
        <v>17</v>
      </c>
      <c r="C77" s="23" t="s">
        <v>19</v>
      </c>
      <c r="D77" s="23">
        <v>209</v>
      </c>
      <c r="E77" s="31" t="s">
        <v>204</v>
      </c>
      <c r="F77" s="27" t="s">
        <v>205</v>
      </c>
      <c r="G77" s="25"/>
    </row>
    <row r="78" spans="1:7" ht="15">
      <c r="A78" s="59">
        <v>1</v>
      </c>
      <c r="B78" s="23" t="s">
        <v>17</v>
      </c>
      <c r="C78" s="23" t="s">
        <v>19</v>
      </c>
      <c r="D78" s="23">
        <v>210</v>
      </c>
      <c r="E78" s="31" t="s">
        <v>206</v>
      </c>
      <c r="F78" s="27" t="s">
        <v>207</v>
      </c>
      <c r="G78" s="25"/>
    </row>
    <row r="79" spans="1:7" ht="15">
      <c r="A79" s="62">
        <v>1</v>
      </c>
      <c r="B79" s="35" t="s">
        <v>17</v>
      </c>
      <c r="C79" s="35" t="s">
        <v>19</v>
      </c>
      <c r="D79" s="23">
        <v>211</v>
      </c>
      <c r="E79" s="31" t="s">
        <v>208</v>
      </c>
      <c r="F79" s="27" t="s">
        <v>209</v>
      </c>
      <c r="G79" s="25"/>
    </row>
    <row r="80" spans="1:7" ht="15">
      <c r="A80" s="62">
        <v>1</v>
      </c>
      <c r="B80" s="35" t="s">
        <v>17</v>
      </c>
      <c r="C80" s="35" t="s">
        <v>19</v>
      </c>
      <c r="D80" s="23">
        <v>212</v>
      </c>
      <c r="E80" s="31" t="s">
        <v>210</v>
      </c>
      <c r="F80" s="27" t="s">
        <v>211</v>
      </c>
      <c r="G80" s="25"/>
    </row>
    <row r="81" spans="1:7" ht="15">
      <c r="A81" s="62">
        <v>1</v>
      </c>
      <c r="B81" s="35" t="s">
        <v>17</v>
      </c>
      <c r="C81" s="35" t="s">
        <v>19</v>
      </c>
      <c r="D81" s="23">
        <v>213</v>
      </c>
      <c r="E81" s="31" t="s">
        <v>212</v>
      </c>
      <c r="F81" s="27" t="s">
        <v>213</v>
      </c>
      <c r="G81" s="25"/>
    </row>
    <row r="82" spans="1:7" ht="15">
      <c r="A82" s="62">
        <v>1</v>
      </c>
      <c r="B82" s="35" t="s">
        <v>17</v>
      </c>
      <c r="C82" s="35" t="s">
        <v>19</v>
      </c>
      <c r="D82" s="23">
        <v>214</v>
      </c>
      <c r="E82" s="31" t="s">
        <v>214</v>
      </c>
      <c r="F82" s="27" t="s">
        <v>215</v>
      </c>
      <c r="G82" s="25"/>
    </row>
    <row r="83" spans="1:7" ht="15">
      <c r="A83" s="62">
        <v>1</v>
      </c>
      <c r="B83" s="35" t="s">
        <v>17</v>
      </c>
      <c r="C83" s="35" t="s">
        <v>19</v>
      </c>
      <c r="D83" s="23">
        <v>215</v>
      </c>
      <c r="E83" s="31" t="s">
        <v>216</v>
      </c>
      <c r="F83" s="27" t="s">
        <v>217</v>
      </c>
      <c r="G83" s="25"/>
    </row>
    <row r="84" spans="1:7" ht="15">
      <c r="A84" s="62">
        <v>1</v>
      </c>
      <c r="B84" s="35" t="s">
        <v>17</v>
      </c>
      <c r="C84" s="35" t="s">
        <v>19</v>
      </c>
      <c r="D84" s="23">
        <v>216</v>
      </c>
      <c r="E84" s="31" t="s">
        <v>218</v>
      </c>
      <c r="F84" s="27" t="s">
        <v>219</v>
      </c>
      <c r="G84" s="25"/>
    </row>
    <row r="85" spans="1:7" ht="15">
      <c r="A85" s="62">
        <v>1</v>
      </c>
      <c r="B85" s="35" t="s">
        <v>17</v>
      </c>
      <c r="C85" s="35" t="s">
        <v>19</v>
      </c>
      <c r="D85" s="23">
        <v>217</v>
      </c>
      <c r="E85" s="31" t="s">
        <v>220</v>
      </c>
      <c r="F85" s="27" t="s">
        <v>221</v>
      </c>
      <c r="G85" s="25"/>
    </row>
    <row r="86" spans="1:7" ht="15">
      <c r="A86" s="62">
        <v>1</v>
      </c>
      <c r="B86" s="35" t="s">
        <v>17</v>
      </c>
      <c r="C86" s="35" t="s">
        <v>19</v>
      </c>
      <c r="D86" s="23">
        <v>218</v>
      </c>
      <c r="E86" s="31" t="s">
        <v>222</v>
      </c>
      <c r="F86" s="27" t="s">
        <v>223</v>
      </c>
      <c r="G86" s="25"/>
    </row>
    <row r="87" spans="1:7" ht="15">
      <c r="A87" s="62">
        <v>1</v>
      </c>
      <c r="B87" s="35" t="s">
        <v>17</v>
      </c>
      <c r="C87" s="35" t="s">
        <v>19</v>
      </c>
      <c r="D87" s="23">
        <v>219</v>
      </c>
      <c r="E87" s="31" t="s">
        <v>224</v>
      </c>
      <c r="F87" s="27" t="s">
        <v>225</v>
      </c>
      <c r="G87" s="25"/>
    </row>
    <row r="88" spans="1:7" ht="15">
      <c r="A88" s="62">
        <v>1</v>
      </c>
      <c r="B88" s="35" t="s">
        <v>17</v>
      </c>
      <c r="C88" s="35" t="s">
        <v>19</v>
      </c>
      <c r="D88" s="23">
        <v>220</v>
      </c>
      <c r="E88" s="31" t="s">
        <v>226</v>
      </c>
      <c r="F88" s="27" t="s">
        <v>227</v>
      </c>
      <c r="G88" s="25"/>
    </row>
    <row r="89" spans="1:7" ht="15">
      <c r="A89" s="62">
        <v>1</v>
      </c>
      <c r="B89" s="35" t="s">
        <v>17</v>
      </c>
      <c r="C89" s="35" t="s">
        <v>19</v>
      </c>
      <c r="D89" s="23">
        <v>221</v>
      </c>
      <c r="E89" s="31" t="s">
        <v>228</v>
      </c>
      <c r="F89" s="27" t="s">
        <v>229</v>
      </c>
      <c r="G89" s="25"/>
    </row>
    <row r="90" spans="1:7" ht="15">
      <c r="A90" s="62">
        <v>1</v>
      </c>
      <c r="B90" s="35" t="s">
        <v>17</v>
      </c>
      <c r="C90" s="35" t="s">
        <v>19</v>
      </c>
      <c r="D90" s="23">
        <v>222</v>
      </c>
      <c r="E90" s="31" t="s">
        <v>230</v>
      </c>
      <c r="F90" s="27" t="s">
        <v>231</v>
      </c>
      <c r="G90" s="25"/>
    </row>
    <row r="91" spans="1:7" ht="15">
      <c r="A91" s="62">
        <v>1</v>
      </c>
      <c r="B91" s="35" t="s">
        <v>17</v>
      </c>
      <c r="C91" s="35" t="s">
        <v>19</v>
      </c>
      <c r="D91" s="23">
        <v>223</v>
      </c>
      <c r="E91" s="31" t="s">
        <v>232</v>
      </c>
      <c r="F91" s="27" t="s">
        <v>233</v>
      </c>
      <c r="G91" s="25"/>
    </row>
    <row r="92" spans="1:7" ht="15">
      <c r="A92" s="62">
        <v>1</v>
      </c>
      <c r="B92" s="35" t="s">
        <v>17</v>
      </c>
      <c r="C92" s="35" t="s">
        <v>61</v>
      </c>
      <c r="D92" s="23">
        <v>301</v>
      </c>
      <c r="E92" s="31" t="s">
        <v>234</v>
      </c>
      <c r="F92" s="27" t="s">
        <v>235</v>
      </c>
      <c r="G92" s="25"/>
    </row>
    <row r="93" spans="1:7" ht="15">
      <c r="A93" s="62">
        <v>1</v>
      </c>
      <c r="B93" s="35" t="s">
        <v>17</v>
      </c>
      <c r="C93" s="35" t="s">
        <v>61</v>
      </c>
      <c r="D93" s="23">
        <v>302</v>
      </c>
      <c r="E93" s="31" t="s">
        <v>236</v>
      </c>
      <c r="F93" s="27" t="s">
        <v>237</v>
      </c>
      <c r="G93" s="25"/>
    </row>
    <row r="94" spans="1:7" ht="15">
      <c r="A94" s="62">
        <v>1</v>
      </c>
      <c r="B94" s="35" t="s">
        <v>17</v>
      </c>
      <c r="C94" s="35" t="s">
        <v>61</v>
      </c>
      <c r="D94" s="23">
        <v>303</v>
      </c>
      <c r="E94" s="31" t="s">
        <v>238</v>
      </c>
      <c r="F94" s="27" t="s">
        <v>239</v>
      </c>
      <c r="G94" s="25"/>
    </row>
    <row r="95" spans="1:7" ht="15">
      <c r="A95" s="62">
        <v>1</v>
      </c>
      <c r="B95" s="35" t="s">
        <v>17</v>
      </c>
      <c r="C95" s="35" t="s">
        <v>61</v>
      </c>
      <c r="D95" s="23">
        <v>304</v>
      </c>
      <c r="E95" s="31" t="s">
        <v>240</v>
      </c>
      <c r="F95" s="27" t="s">
        <v>241</v>
      </c>
      <c r="G95" s="25"/>
    </row>
    <row r="96" spans="1:7" ht="15">
      <c r="A96" s="62">
        <v>1</v>
      </c>
      <c r="B96" s="35" t="s">
        <v>17</v>
      </c>
      <c r="C96" s="35" t="s">
        <v>61</v>
      </c>
      <c r="D96" s="23">
        <v>305</v>
      </c>
      <c r="E96" s="31" t="s">
        <v>242</v>
      </c>
      <c r="F96" s="27" t="s">
        <v>243</v>
      </c>
      <c r="G96" s="25"/>
    </row>
    <row r="97" spans="1:7" ht="15">
      <c r="A97" s="62">
        <v>1</v>
      </c>
      <c r="B97" s="35" t="s">
        <v>17</v>
      </c>
      <c r="C97" s="35" t="s">
        <v>61</v>
      </c>
      <c r="D97" s="23">
        <v>306</v>
      </c>
      <c r="E97" s="31" t="s">
        <v>244</v>
      </c>
      <c r="F97" s="27" t="s">
        <v>245</v>
      </c>
      <c r="G97" s="25"/>
    </row>
    <row r="98" spans="1:7" ht="15">
      <c r="A98" s="62">
        <v>1</v>
      </c>
      <c r="B98" s="35" t="s">
        <v>17</v>
      </c>
      <c r="C98" s="35" t="s">
        <v>61</v>
      </c>
      <c r="D98" s="23">
        <v>307</v>
      </c>
      <c r="E98" s="31" t="s">
        <v>246</v>
      </c>
      <c r="F98" s="27" t="s">
        <v>247</v>
      </c>
      <c r="G98" s="25"/>
    </row>
    <row r="99" spans="1:7" ht="15">
      <c r="A99" s="62">
        <v>1</v>
      </c>
      <c r="B99" s="35" t="s">
        <v>17</v>
      </c>
      <c r="C99" s="35" t="s">
        <v>61</v>
      </c>
      <c r="D99" s="23">
        <v>308</v>
      </c>
      <c r="E99" s="31" t="s">
        <v>248</v>
      </c>
      <c r="F99" s="27" t="s">
        <v>249</v>
      </c>
      <c r="G99" s="25"/>
    </row>
    <row r="100" spans="1:7" ht="15">
      <c r="A100" s="62">
        <v>1</v>
      </c>
      <c r="B100" s="35" t="s">
        <v>17</v>
      </c>
      <c r="C100" s="35" t="s">
        <v>61</v>
      </c>
      <c r="D100" s="23">
        <v>309</v>
      </c>
      <c r="E100" s="31" t="s">
        <v>250</v>
      </c>
      <c r="F100" s="27" t="s">
        <v>251</v>
      </c>
      <c r="G100" s="25"/>
    </row>
    <row r="101" spans="1:7" ht="15">
      <c r="A101" s="62">
        <v>1</v>
      </c>
      <c r="B101" s="35" t="s">
        <v>17</v>
      </c>
      <c r="C101" s="35" t="s">
        <v>61</v>
      </c>
      <c r="D101" s="23">
        <v>310</v>
      </c>
      <c r="E101" s="31" t="s">
        <v>252</v>
      </c>
      <c r="F101" s="27" t="s">
        <v>253</v>
      </c>
      <c r="G101" s="25"/>
    </row>
    <row r="102" spans="1:7" ht="15">
      <c r="A102" s="62">
        <v>1</v>
      </c>
      <c r="B102" s="35" t="s">
        <v>17</v>
      </c>
      <c r="C102" s="35" t="s">
        <v>61</v>
      </c>
      <c r="D102" s="23">
        <v>311</v>
      </c>
      <c r="E102" s="31" t="s">
        <v>254</v>
      </c>
      <c r="F102" s="27" t="s">
        <v>255</v>
      </c>
      <c r="G102" s="25"/>
    </row>
    <row r="103" spans="1:7" ht="15">
      <c r="A103" s="62">
        <v>1</v>
      </c>
      <c r="B103" s="35" t="s">
        <v>17</v>
      </c>
      <c r="C103" s="35" t="s">
        <v>61</v>
      </c>
      <c r="D103" s="23">
        <v>312</v>
      </c>
      <c r="E103" s="31" t="s">
        <v>256</v>
      </c>
      <c r="F103" s="27" t="s">
        <v>257</v>
      </c>
      <c r="G103" s="25"/>
    </row>
    <row r="104" spans="1:7" ht="15">
      <c r="A104" s="62">
        <v>1</v>
      </c>
      <c r="B104" s="35" t="s">
        <v>17</v>
      </c>
      <c r="C104" s="35" t="s">
        <v>61</v>
      </c>
      <c r="D104" s="23">
        <v>313</v>
      </c>
      <c r="E104" s="31" t="s">
        <v>322</v>
      </c>
      <c r="F104" s="27" t="s">
        <v>323</v>
      </c>
      <c r="G104" s="88" t="s">
        <v>324</v>
      </c>
    </row>
    <row r="105" spans="1:7" ht="15">
      <c r="A105" s="62">
        <v>1</v>
      </c>
      <c r="B105" s="35" t="s">
        <v>17</v>
      </c>
      <c r="C105" s="35" t="s">
        <v>61</v>
      </c>
      <c r="D105" s="23">
        <v>314</v>
      </c>
      <c r="E105" s="31" t="s">
        <v>258</v>
      </c>
      <c r="F105" s="27" t="s">
        <v>259</v>
      </c>
      <c r="G105" s="25"/>
    </row>
    <row r="106" spans="1:7" ht="15">
      <c r="A106" s="62">
        <v>1</v>
      </c>
      <c r="B106" s="35" t="s">
        <v>17</v>
      </c>
      <c r="C106" s="35" t="s">
        <v>61</v>
      </c>
      <c r="D106" s="23">
        <v>315</v>
      </c>
      <c r="E106" s="31" t="s">
        <v>260</v>
      </c>
      <c r="F106" s="27" t="s">
        <v>261</v>
      </c>
      <c r="G106" s="25"/>
    </row>
    <row r="107" spans="1:7" ht="15">
      <c r="A107" s="62">
        <v>1</v>
      </c>
      <c r="B107" s="35" t="s">
        <v>17</v>
      </c>
      <c r="C107" s="35" t="s">
        <v>61</v>
      </c>
      <c r="D107" s="23">
        <v>316</v>
      </c>
      <c r="E107" s="31" t="s">
        <v>262</v>
      </c>
      <c r="F107" s="27" t="s">
        <v>263</v>
      </c>
      <c r="G107" s="25"/>
    </row>
    <row r="108" spans="1:7" ht="15">
      <c r="A108" s="62">
        <v>1</v>
      </c>
      <c r="B108" s="35" t="s">
        <v>17</v>
      </c>
      <c r="C108" s="35" t="s">
        <v>61</v>
      </c>
      <c r="D108" s="23">
        <v>317</v>
      </c>
      <c r="E108" s="31" t="s">
        <v>264</v>
      </c>
      <c r="F108" s="27" t="s">
        <v>265</v>
      </c>
      <c r="G108" s="25"/>
    </row>
    <row r="109" spans="1:7" ht="15">
      <c r="A109" s="62">
        <v>1</v>
      </c>
      <c r="B109" s="35" t="s">
        <v>17</v>
      </c>
      <c r="C109" s="35" t="s">
        <v>61</v>
      </c>
      <c r="D109" s="23">
        <v>318</v>
      </c>
      <c r="E109" s="31" t="s">
        <v>266</v>
      </c>
      <c r="F109" s="27" t="s">
        <v>267</v>
      </c>
      <c r="G109" s="25"/>
    </row>
    <row r="110" spans="1:7" ht="15">
      <c r="A110" s="62">
        <v>1</v>
      </c>
      <c r="B110" s="35" t="s">
        <v>17</v>
      </c>
      <c r="C110" s="35" t="s">
        <v>61</v>
      </c>
      <c r="D110" s="23">
        <v>319</v>
      </c>
      <c r="E110" s="31" t="s">
        <v>268</v>
      </c>
      <c r="F110" s="27" t="s">
        <v>269</v>
      </c>
      <c r="G110" s="25"/>
    </row>
    <row r="111" spans="1:7" ht="15">
      <c r="A111" s="62">
        <v>1</v>
      </c>
      <c r="B111" s="35" t="s">
        <v>17</v>
      </c>
      <c r="C111" s="35" t="s">
        <v>61</v>
      </c>
      <c r="D111" s="23">
        <v>320</v>
      </c>
      <c r="E111" s="31" t="s">
        <v>270</v>
      </c>
      <c r="F111" s="27" t="s">
        <v>271</v>
      </c>
      <c r="G111" s="25"/>
    </row>
    <row r="112" spans="1:7" ht="13.5">
      <c r="A112" s="61">
        <v>1</v>
      </c>
      <c r="B112" s="35" t="s">
        <v>17</v>
      </c>
      <c r="C112" s="35" t="s">
        <v>61</v>
      </c>
      <c r="D112" s="23">
        <v>321</v>
      </c>
      <c r="E112" s="31" t="s">
        <v>272</v>
      </c>
      <c r="F112" s="27" t="s">
        <v>273</v>
      </c>
      <c r="G112" s="25"/>
    </row>
    <row r="113" spans="1:7" ht="13.5">
      <c r="A113" s="61"/>
      <c r="B113" s="35"/>
      <c r="C113" s="35"/>
      <c r="D113" s="23">
        <v>401</v>
      </c>
      <c r="E113" s="31"/>
      <c r="F113" s="27"/>
      <c r="G113" s="25"/>
    </row>
    <row r="114" spans="1:7" ht="13.5">
      <c r="A114" s="61"/>
      <c r="B114" s="35"/>
      <c r="C114" s="35"/>
      <c r="D114" s="23">
        <v>402</v>
      </c>
      <c r="E114" s="31"/>
      <c r="F114" s="27"/>
      <c r="G114" s="25"/>
    </row>
    <row r="115" spans="1:7" ht="13.5">
      <c r="A115" s="61"/>
      <c r="B115" s="35"/>
      <c r="C115" s="35"/>
      <c r="D115" s="23">
        <v>403</v>
      </c>
      <c r="E115" s="31"/>
      <c r="F115" s="27"/>
      <c r="G115" s="25"/>
    </row>
    <row r="116" spans="1:7" ht="13.5">
      <c r="A116" s="61"/>
      <c r="B116" s="35"/>
      <c r="C116" s="35"/>
      <c r="D116" s="23">
        <v>404</v>
      </c>
      <c r="E116" s="31"/>
      <c r="F116" s="27"/>
      <c r="G116" s="25"/>
    </row>
    <row r="117" spans="1:7" ht="13.5">
      <c r="A117" s="61"/>
      <c r="B117" s="35"/>
      <c r="C117" s="35"/>
      <c r="D117" s="23">
        <v>405</v>
      </c>
      <c r="E117" s="31"/>
      <c r="F117" s="27"/>
      <c r="G117" s="25"/>
    </row>
    <row r="118" spans="1:7" ht="13.5">
      <c r="A118" s="61"/>
      <c r="B118" s="35"/>
      <c r="C118" s="35"/>
      <c r="D118" s="23">
        <v>406</v>
      </c>
      <c r="E118" s="31"/>
      <c r="F118" s="27"/>
      <c r="G118" s="25"/>
    </row>
    <row r="119" spans="1:7" ht="13.5">
      <c r="A119" s="61"/>
      <c r="B119" s="35"/>
      <c r="C119" s="35"/>
      <c r="D119" s="23">
        <v>407</v>
      </c>
      <c r="E119" s="31"/>
      <c r="F119" s="27"/>
      <c r="G119" s="25"/>
    </row>
    <row r="120" spans="1:7" ht="13.5">
      <c r="A120" s="61"/>
      <c r="B120" s="35"/>
      <c r="C120" s="35"/>
      <c r="D120" s="23">
        <v>408</v>
      </c>
      <c r="E120" s="31"/>
      <c r="F120" s="27"/>
      <c r="G120" s="25"/>
    </row>
    <row r="121" spans="1:7" ht="14.25" thickBot="1">
      <c r="A121" s="63"/>
      <c r="B121" s="36"/>
      <c r="C121" s="36"/>
      <c r="D121" s="36">
        <v>409</v>
      </c>
      <c r="E121" s="37"/>
      <c r="F121" s="38"/>
      <c r="G121" s="39"/>
    </row>
  </sheetData>
  <phoneticPr fontId="1"/>
  <conditionalFormatting sqref="A2:A24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作成要領</vt:lpstr>
      <vt:lpstr>000感想画〇〇高</vt:lpstr>
      <vt:lpstr>コード印刷用</vt:lpstr>
      <vt:lpstr>コード</vt:lpstr>
      <vt:lpstr>'000感想画〇〇高'!Print_Area</vt:lpstr>
      <vt:lpstr>コード!Print_Area</vt:lpstr>
      <vt:lpstr>コード印刷用!Print_Area</vt:lpstr>
      <vt:lpstr>作成要領!Print_Area</vt:lpstr>
      <vt:lpstr>'000感想画〇〇高'!Print_Titles</vt:lpstr>
      <vt:lpstr>作成要領!Print_Titles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2026-05-28T08:26:01Z</dcterms:modified>
</cp:coreProperties>
</file>